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stell\OneDrive\Escritorio\2025-2\Departamento\papime\excel\"/>
    </mc:Choice>
  </mc:AlternateContent>
  <xr:revisionPtr revIDLastSave="0" documentId="13_ncr:1_{BA965C57-AD2A-47B6-A6C9-092A6787E884}" xr6:coauthVersionLast="47" xr6:coauthVersionMax="47" xr10:uidLastSave="{00000000-0000-0000-0000-000000000000}"/>
  <bookViews>
    <workbookView xWindow="-120" yWindow="-120" windowWidth="29040" windowHeight="15720" activeTab="4" xr2:uid="{5C48E048-11E4-475A-8577-0DD42994D60E}"/>
  </bookViews>
  <sheets>
    <sheet name="Instrucciones" sheetId="8" r:id="rId1"/>
    <sheet name="FET" sheetId="1" r:id="rId2"/>
    <sheet name="UDT" sheetId="2" r:id="rId3"/>
    <sheet name="PST" sheetId="3" r:id="rId4"/>
    <sheet name="PMT"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2" l="1"/>
  <c r="F7" i="2"/>
  <c r="H6" i="1"/>
  <c r="F66" i="4"/>
  <c r="G66" i="4"/>
  <c r="H66" i="4" s="1"/>
  <c r="F67" i="4"/>
  <c r="G67" i="4"/>
  <c r="H67" i="4" s="1"/>
  <c r="F68" i="4"/>
  <c r="G68" i="4"/>
  <c r="H68" i="4" s="1"/>
  <c r="F69" i="4"/>
  <c r="G69" i="4"/>
  <c r="I69" i="4" s="1"/>
  <c r="J69" i="4" s="1"/>
  <c r="F70" i="4"/>
  <c r="G70" i="4"/>
  <c r="H70" i="4" s="1"/>
  <c r="F71" i="4"/>
  <c r="G71" i="4"/>
  <c r="H71" i="4" s="1"/>
  <c r="F72" i="4"/>
  <c r="G72" i="4"/>
  <c r="H72" i="4" s="1"/>
  <c r="F73" i="4"/>
  <c r="G73" i="4"/>
  <c r="H73" i="4" s="1"/>
  <c r="F74" i="4"/>
  <c r="G74" i="4"/>
  <c r="H74" i="4" s="1"/>
  <c r="F75" i="4"/>
  <c r="G75" i="4"/>
  <c r="I75" i="4" s="1"/>
  <c r="J75" i="4" s="1"/>
  <c r="F76" i="4"/>
  <c r="G76" i="4"/>
  <c r="H76" i="4" s="1"/>
  <c r="F66" i="3"/>
  <c r="G66" i="3"/>
  <c r="H66" i="3" s="1"/>
  <c r="F67" i="3"/>
  <c r="G67" i="3"/>
  <c r="H67" i="3"/>
  <c r="I67" i="3"/>
  <c r="J67" i="3" s="1"/>
  <c r="F68" i="3"/>
  <c r="G68" i="3"/>
  <c r="H68" i="3" s="1"/>
  <c r="F69" i="3"/>
  <c r="G69" i="3"/>
  <c r="H69" i="3" s="1"/>
  <c r="F70" i="3"/>
  <c r="G70" i="3"/>
  <c r="I70" i="3" s="1"/>
  <c r="J70" i="3" s="1"/>
  <c r="H70" i="3"/>
  <c r="F71" i="3"/>
  <c r="G71" i="3"/>
  <c r="H71" i="3"/>
  <c r="I71" i="3"/>
  <c r="J71" i="3" s="1"/>
  <c r="F72" i="3"/>
  <c r="G72" i="3"/>
  <c r="H72" i="3" s="1"/>
  <c r="F73" i="3"/>
  <c r="G73" i="3"/>
  <c r="H73" i="3" s="1"/>
  <c r="F74" i="3"/>
  <c r="G74" i="3"/>
  <c r="H74" i="3"/>
  <c r="I74" i="3"/>
  <c r="J74" i="3" s="1"/>
  <c r="F75" i="3"/>
  <c r="G75" i="3"/>
  <c r="H75" i="3"/>
  <c r="I75" i="3"/>
  <c r="J75" i="3" s="1"/>
  <c r="F76" i="3"/>
  <c r="G76" i="3"/>
  <c r="H76" i="3" s="1"/>
  <c r="F72" i="2"/>
  <c r="G73" i="2" s="1"/>
  <c r="F73" i="2"/>
  <c r="F74" i="2"/>
  <c r="G75" i="2" s="1"/>
  <c r="H75" i="2" s="1"/>
  <c r="G74" i="2"/>
  <c r="H74" i="2" s="1"/>
  <c r="F75" i="2"/>
  <c r="G76" i="2" s="1"/>
  <c r="F76" i="2"/>
  <c r="F66" i="2"/>
  <c r="G67" i="2" s="1"/>
  <c r="F67" i="2"/>
  <c r="G68" i="2" s="1"/>
  <c r="H68" i="2" s="1"/>
  <c r="F68" i="2"/>
  <c r="G69" i="2" s="1"/>
  <c r="F69" i="2"/>
  <c r="G70" i="2" s="1"/>
  <c r="F70" i="2"/>
  <c r="G71" i="2" s="1"/>
  <c r="F71" i="2"/>
  <c r="G72" i="2" s="1"/>
  <c r="H7" i="1"/>
  <c r="H8" i="1"/>
  <c r="H5" i="1"/>
  <c r="I44" i="1"/>
  <c r="I43" i="1"/>
  <c r="G18" i="4"/>
  <c r="H18" i="4" s="1"/>
  <c r="G19" i="4"/>
  <c r="G20" i="4"/>
  <c r="H20" i="4" s="1"/>
  <c r="G21" i="4"/>
  <c r="G22" i="4"/>
  <c r="H22" i="4" s="1"/>
  <c r="G23" i="4"/>
  <c r="G24" i="4"/>
  <c r="H24" i="4" s="1"/>
  <c r="G25" i="4"/>
  <c r="G26" i="4"/>
  <c r="H26" i="4" s="1"/>
  <c r="G27" i="4"/>
  <c r="G28" i="4"/>
  <c r="H28" i="4" s="1"/>
  <c r="G29" i="4"/>
  <c r="G30" i="4"/>
  <c r="H30" i="4" s="1"/>
  <c r="G31" i="4"/>
  <c r="G32" i="4"/>
  <c r="H32" i="4" s="1"/>
  <c r="G33" i="4"/>
  <c r="G34" i="4"/>
  <c r="H34" i="4" s="1"/>
  <c r="G35" i="4"/>
  <c r="G36" i="4"/>
  <c r="I36" i="4" s="1"/>
  <c r="J36" i="4" s="1"/>
  <c r="G37" i="4"/>
  <c r="G38" i="4"/>
  <c r="H38" i="4" s="1"/>
  <c r="G39" i="4"/>
  <c r="G40" i="4"/>
  <c r="H40" i="4" s="1"/>
  <c r="G41" i="4"/>
  <c r="G42" i="4"/>
  <c r="I42" i="4" s="1"/>
  <c r="J42" i="4" s="1"/>
  <c r="G43" i="4"/>
  <c r="G44" i="4"/>
  <c r="H44" i="4" s="1"/>
  <c r="G45" i="4"/>
  <c r="G46" i="4"/>
  <c r="H46" i="4" s="1"/>
  <c r="G47" i="4"/>
  <c r="G48" i="4"/>
  <c r="H48" i="4" s="1"/>
  <c r="G49" i="4"/>
  <c r="G50" i="4"/>
  <c r="H50" i="4" s="1"/>
  <c r="G51" i="4"/>
  <c r="G52" i="4"/>
  <c r="H52" i="4" s="1"/>
  <c r="G53" i="4"/>
  <c r="G54" i="4"/>
  <c r="H54" i="4" s="1"/>
  <c r="G55" i="4"/>
  <c r="G56" i="4"/>
  <c r="H56" i="4" s="1"/>
  <c r="G57" i="4"/>
  <c r="G58" i="4"/>
  <c r="H58" i="4" s="1"/>
  <c r="G59" i="4"/>
  <c r="G60" i="4"/>
  <c r="H60" i="4" s="1"/>
  <c r="G61" i="4"/>
  <c r="G62" i="4"/>
  <c r="H62" i="4" s="1"/>
  <c r="G63" i="4"/>
  <c r="G64" i="4"/>
  <c r="H64" i="4" s="1"/>
  <c r="G65" i="4"/>
  <c r="G6" i="4"/>
  <c r="I5" i="4"/>
  <c r="F64" i="4"/>
  <c r="F62" i="4"/>
  <c r="F60" i="4"/>
  <c r="F58" i="4"/>
  <c r="F56" i="4"/>
  <c r="F54" i="4"/>
  <c r="F52" i="4"/>
  <c r="F50" i="4"/>
  <c r="F48" i="4"/>
  <c r="F46" i="4"/>
  <c r="F44" i="4"/>
  <c r="F42" i="4"/>
  <c r="F40" i="4"/>
  <c r="F38" i="4"/>
  <c r="F36" i="4"/>
  <c r="F34" i="4"/>
  <c r="F32" i="4"/>
  <c r="F30" i="4"/>
  <c r="F28" i="4"/>
  <c r="F26" i="4"/>
  <c r="F24" i="4"/>
  <c r="F22" i="4"/>
  <c r="F20" i="4"/>
  <c r="F18" i="4"/>
  <c r="M7" i="4"/>
  <c r="F7" i="4" s="1"/>
  <c r="M6" i="4"/>
  <c r="F6" i="4" s="1"/>
  <c r="H5" i="4"/>
  <c r="I5" i="3"/>
  <c r="G18" i="3"/>
  <c r="I18" i="3" s="1"/>
  <c r="G19" i="3"/>
  <c r="I19" i="3" s="1"/>
  <c r="G20" i="3"/>
  <c r="I20" i="3" s="1"/>
  <c r="G21" i="3"/>
  <c r="I21" i="3" s="1"/>
  <c r="G22" i="3"/>
  <c r="I22" i="3" s="1"/>
  <c r="G23" i="3"/>
  <c r="I23" i="3" s="1"/>
  <c r="G24" i="3"/>
  <c r="I24" i="3" s="1"/>
  <c r="G25" i="3"/>
  <c r="I25" i="3" s="1"/>
  <c r="G26" i="3"/>
  <c r="I26" i="3" s="1"/>
  <c r="G27" i="3"/>
  <c r="I27" i="3" s="1"/>
  <c r="G28" i="3"/>
  <c r="I28" i="3" s="1"/>
  <c r="G29" i="3"/>
  <c r="I29" i="3" s="1"/>
  <c r="G30" i="3"/>
  <c r="I30" i="3" s="1"/>
  <c r="G31" i="3"/>
  <c r="I31" i="3" s="1"/>
  <c r="G32" i="3"/>
  <c r="I32" i="3" s="1"/>
  <c r="G33" i="3"/>
  <c r="I33" i="3" s="1"/>
  <c r="G34" i="3"/>
  <c r="I34" i="3" s="1"/>
  <c r="G35" i="3"/>
  <c r="I35" i="3" s="1"/>
  <c r="G36" i="3"/>
  <c r="I36" i="3" s="1"/>
  <c r="G37" i="3"/>
  <c r="I37" i="3" s="1"/>
  <c r="G38" i="3"/>
  <c r="I38" i="3" s="1"/>
  <c r="G39" i="3"/>
  <c r="I39" i="3" s="1"/>
  <c r="G40" i="3"/>
  <c r="I40" i="3" s="1"/>
  <c r="G41" i="3"/>
  <c r="I41" i="3" s="1"/>
  <c r="G42" i="3"/>
  <c r="I42" i="3" s="1"/>
  <c r="G43" i="3"/>
  <c r="I43" i="3" s="1"/>
  <c r="G44" i="3"/>
  <c r="I44" i="3" s="1"/>
  <c r="G45" i="3"/>
  <c r="I45" i="3" s="1"/>
  <c r="G46" i="3"/>
  <c r="I46" i="3" s="1"/>
  <c r="G47" i="3"/>
  <c r="I47" i="3" s="1"/>
  <c r="G48" i="3"/>
  <c r="I48" i="3" s="1"/>
  <c r="G49" i="3"/>
  <c r="I49" i="3" s="1"/>
  <c r="G50" i="3"/>
  <c r="I50" i="3" s="1"/>
  <c r="G51" i="3"/>
  <c r="I51" i="3" s="1"/>
  <c r="G52" i="3"/>
  <c r="I52" i="3" s="1"/>
  <c r="G53" i="3"/>
  <c r="I53" i="3" s="1"/>
  <c r="G54" i="3"/>
  <c r="I54" i="3" s="1"/>
  <c r="G55" i="3"/>
  <c r="I55" i="3" s="1"/>
  <c r="G56" i="3"/>
  <c r="I56" i="3" s="1"/>
  <c r="G57" i="3"/>
  <c r="I57" i="3" s="1"/>
  <c r="G58" i="3"/>
  <c r="I58" i="3" s="1"/>
  <c r="G59" i="3"/>
  <c r="I59" i="3" s="1"/>
  <c r="G60" i="3"/>
  <c r="I60" i="3" s="1"/>
  <c r="G61" i="3"/>
  <c r="I61" i="3" s="1"/>
  <c r="G62" i="3"/>
  <c r="I62" i="3" s="1"/>
  <c r="G63" i="3"/>
  <c r="I63" i="3" s="1"/>
  <c r="G64" i="3"/>
  <c r="I64" i="3" s="1"/>
  <c r="G65" i="3"/>
  <c r="I65" i="3" s="1"/>
  <c r="F64" i="3"/>
  <c r="F62" i="3"/>
  <c r="F60" i="3"/>
  <c r="F58" i="3"/>
  <c r="F56" i="3"/>
  <c r="F54" i="3"/>
  <c r="F52" i="3"/>
  <c r="F50" i="3"/>
  <c r="F46" i="3"/>
  <c r="F44" i="3"/>
  <c r="F42" i="3"/>
  <c r="F40" i="3"/>
  <c r="F36" i="3"/>
  <c r="F34" i="3"/>
  <c r="F32" i="3"/>
  <c r="F30" i="3"/>
  <c r="F28" i="3"/>
  <c r="F26" i="3"/>
  <c r="F24" i="3"/>
  <c r="F20" i="3"/>
  <c r="F18" i="3"/>
  <c r="M6" i="3"/>
  <c r="F6" i="3" s="1"/>
  <c r="H5" i="3"/>
  <c r="H5" i="2"/>
  <c r="F16" i="2"/>
  <c r="G17" i="2" s="1"/>
  <c r="H17" i="2" s="1"/>
  <c r="F27" i="2"/>
  <c r="G28" i="2" s="1"/>
  <c r="H28" i="2" s="1"/>
  <c r="F28" i="2"/>
  <c r="G29" i="2" s="1"/>
  <c r="H29" i="2" s="1"/>
  <c r="F39" i="2"/>
  <c r="G40" i="2" s="1"/>
  <c r="H40" i="2" s="1"/>
  <c r="F40" i="2"/>
  <c r="G41" i="2" s="1"/>
  <c r="H41" i="2" s="1"/>
  <c r="F51" i="2"/>
  <c r="G52" i="2" s="1"/>
  <c r="H52" i="2" s="1"/>
  <c r="F52" i="2"/>
  <c r="G53" i="2" s="1"/>
  <c r="H53" i="2" s="1"/>
  <c r="F63" i="2"/>
  <c r="G64" i="2" s="1"/>
  <c r="H64" i="2" s="1"/>
  <c r="F64" i="2"/>
  <c r="G65" i="2" s="1"/>
  <c r="H65" i="2" s="1"/>
  <c r="M6" i="2"/>
  <c r="F6" i="2" s="1"/>
  <c r="G7" i="2" s="1"/>
  <c r="M8" i="2"/>
  <c r="F8" i="2" s="1"/>
  <c r="G9" i="2" s="1"/>
  <c r="H9" i="2" s="1"/>
  <c r="M5" i="2"/>
  <c r="F9" i="2" s="1"/>
  <c r="G10" i="2" s="1"/>
  <c r="H10" i="2" s="1"/>
  <c r="F12" i="2"/>
  <c r="G13" i="2" s="1"/>
  <c r="F14" i="2"/>
  <c r="G15" i="2" s="1"/>
  <c r="F17" i="2"/>
  <c r="G18" i="2" s="1"/>
  <c r="H18" i="2" s="1"/>
  <c r="F18" i="2"/>
  <c r="G19" i="2" s="1"/>
  <c r="H19" i="2" s="1"/>
  <c r="F19" i="2"/>
  <c r="G20" i="2" s="1"/>
  <c r="H20" i="2" s="1"/>
  <c r="F20" i="2"/>
  <c r="G21" i="2" s="1"/>
  <c r="H21" i="2" s="1"/>
  <c r="F21" i="2"/>
  <c r="G22" i="2" s="1"/>
  <c r="H22" i="2" s="1"/>
  <c r="F22" i="2"/>
  <c r="G23" i="2" s="1"/>
  <c r="H23" i="2" s="1"/>
  <c r="F23" i="2"/>
  <c r="G24" i="2" s="1"/>
  <c r="H24" i="2" s="1"/>
  <c r="F24" i="2"/>
  <c r="G25" i="2" s="1"/>
  <c r="F25" i="2"/>
  <c r="G26" i="2" s="1"/>
  <c r="F26" i="2"/>
  <c r="G27" i="2" s="1"/>
  <c r="H27" i="2" s="1"/>
  <c r="F29" i="2"/>
  <c r="G30" i="2" s="1"/>
  <c r="H30" i="2" s="1"/>
  <c r="F30" i="2"/>
  <c r="G31" i="2" s="1"/>
  <c r="H31" i="2" s="1"/>
  <c r="F31" i="2"/>
  <c r="G32" i="2" s="1"/>
  <c r="H32" i="2" s="1"/>
  <c r="F32" i="2"/>
  <c r="G33" i="2" s="1"/>
  <c r="H33" i="2" s="1"/>
  <c r="F33" i="2"/>
  <c r="G34" i="2" s="1"/>
  <c r="H34" i="2" s="1"/>
  <c r="F34" i="2"/>
  <c r="G35" i="2" s="1"/>
  <c r="H35" i="2" s="1"/>
  <c r="F35" i="2"/>
  <c r="G36" i="2" s="1"/>
  <c r="H36" i="2" s="1"/>
  <c r="F36" i="2"/>
  <c r="G37" i="2" s="1"/>
  <c r="F37" i="2"/>
  <c r="G38" i="2" s="1"/>
  <c r="F38" i="2"/>
  <c r="G39" i="2" s="1"/>
  <c r="H39" i="2" s="1"/>
  <c r="F41" i="2"/>
  <c r="G42" i="2" s="1"/>
  <c r="H42" i="2" s="1"/>
  <c r="F42" i="2"/>
  <c r="G43" i="2" s="1"/>
  <c r="H43" i="2" s="1"/>
  <c r="F43" i="2"/>
  <c r="G44" i="2" s="1"/>
  <c r="H44" i="2" s="1"/>
  <c r="F44" i="2"/>
  <c r="G45" i="2" s="1"/>
  <c r="H45" i="2" s="1"/>
  <c r="F45" i="2"/>
  <c r="G46" i="2" s="1"/>
  <c r="H46" i="2" s="1"/>
  <c r="F46" i="2"/>
  <c r="G47" i="2" s="1"/>
  <c r="H47" i="2" s="1"/>
  <c r="F47" i="2"/>
  <c r="G48" i="2" s="1"/>
  <c r="H48" i="2" s="1"/>
  <c r="F48" i="2"/>
  <c r="G49" i="2" s="1"/>
  <c r="F49" i="2"/>
  <c r="G50" i="2" s="1"/>
  <c r="F50" i="2"/>
  <c r="G51" i="2" s="1"/>
  <c r="H51" i="2" s="1"/>
  <c r="F53" i="2"/>
  <c r="G54" i="2" s="1"/>
  <c r="H54" i="2" s="1"/>
  <c r="F54" i="2"/>
  <c r="G55" i="2" s="1"/>
  <c r="H55" i="2" s="1"/>
  <c r="F55" i="2"/>
  <c r="G56" i="2" s="1"/>
  <c r="H56" i="2" s="1"/>
  <c r="F56" i="2"/>
  <c r="G57" i="2" s="1"/>
  <c r="H57" i="2" s="1"/>
  <c r="F57" i="2"/>
  <c r="G58" i="2" s="1"/>
  <c r="H58" i="2" s="1"/>
  <c r="F58" i="2"/>
  <c r="G59" i="2" s="1"/>
  <c r="H59" i="2" s="1"/>
  <c r="F59" i="2"/>
  <c r="G60" i="2" s="1"/>
  <c r="H60" i="2" s="1"/>
  <c r="F60" i="2"/>
  <c r="G61" i="2" s="1"/>
  <c r="F61" i="2"/>
  <c r="G62" i="2" s="1"/>
  <c r="F62" i="2"/>
  <c r="G63" i="2" s="1"/>
  <c r="H63" i="2" s="1"/>
  <c r="F65" i="2"/>
  <c r="G66" i="2" s="1"/>
  <c r="I5" i="2"/>
  <c r="M7" i="3"/>
  <c r="F7" i="3" s="1"/>
  <c r="M8" i="3"/>
  <c r="M5" i="3"/>
  <c r="F5" i="3" s="1"/>
  <c r="I52" i="2" l="1"/>
  <c r="J52" i="2" s="1"/>
  <c r="F14" i="3"/>
  <c r="I70" i="4"/>
  <c r="J70" i="4" s="1"/>
  <c r="I73" i="4"/>
  <c r="J73" i="4" s="1"/>
  <c r="I72" i="4"/>
  <c r="J72" i="4" s="1"/>
  <c r="H69" i="4"/>
  <c r="H75" i="4"/>
  <c r="I71" i="4"/>
  <c r="J71" i="4" s="1"/>
  <c r="I67" i="4"/>
  <c r="J67" i="4" s="1"/>
  <c r="I74" i="4"/>
  <c r="J74" i="4" s="1"/>
  <c r="I76" i="4"/>
  <c r="J76" i="4" s="1"/>
  <c r="I66" i="4"/>
  <c r="J66" i="4" s="1"/>
  <c r="I68" i="4"/>
  <c r="J68" i="4" s="1"/>
  <c r="I66" i="3"/>
  <c r="I72" i="3"/>
  <c r="J72" i="3" s="1"/>
  <c r="I69" i="3"/>
  <c r="J69" i="3" s="1"/>
  <c r="I76" i="3"/>
  <c r="J76" i="3" s="1"/>
  <c r="I73" i="3"/>
  <c r="J73" i="3" s="1"/>
  <c r="I68" i="3"/>
  <c r="J68" i="3" s="1"/>
  <c r="I71" i="2"/>
  <c r="J71" i="2" s="1"/>
  <c r="H71" i="2"/>
  <c r="I72" i="2"/>
  <c r="J72" i="2" s="1"/>
  <c r="H72" i="2"/>
  <c r="H66" i="2"/>
  <c r="I66" i="2"/>
  <c r="J66" i="2" s="1"/>
  <c r="H76" i="2"/>
  <c r="I76" i="2"/>
  <c r="J76" i="2" s="1"/>
  <c r="H73" i="2"/>
  <c r="I73" i="2"/>
  <c r="J73" i="2" s="1"/>
  <c r="I75" i="2"/>
  <c r="J75" i="2" s="1"/>
  <c r="I74" i="2"/>
  <c r="J74" i="2" s="1"/>
  <c r="H69" i="2"/>
  <c r="I69" i="2"/>
  <c r="J69" i="2" s="1"/>
  <c r="H67" i="2"/>
  <c r="I67" i="2"/>
  <c r="J67" i="2" s="1"/>
  <c r="I70" i="2"/>
  <c r="J70" i="2" s="1"/>
  <c r="H70" i="2"/>
  <c r="I68" i="2"/>
  <c r="J68" i="2" s="1"/>
  <c r="I39" i="2"/>
  <c r="J39" i="2" s="1"/>
  <c r="F12" i="3"/>
  <c r="F16" i="3"/>
  <c r="M7" i="2"/>
  <c r="H15" i="2" s="1"/>
  <c r="M8" i="4"/>
  <c r="F13" i="2"/>
  <c r="G14" i="2" s="1"/>
  <c r="H14" i="2" s="1"/>
  <c r="I64" i="2"/>
  <c r="J64" i="2" s="1"/>
  <c r="I51" i="2"/>
  <c r="J51" i="2" s="1"/>
  <c r="F10" i="2"/>
  <c r="G11" i="2" s="1"/>
  <c r="M5" i="4"/>
  <c r="G8" i="4"/>
  <c r="F10" i="4"/>
  <c r="I63" i="2"/>
  <c r="F14" i="4"/>
  <c r="G8" i="3"/>
  <c r="H8" i="3" s="1"/>
  <c r="G6" i="3"/>
  <c r="G7" i="3"/>
  <c r="I27" i="2"/>
  <c r="H36" i="4"/>
  <c r="H42" i="4"/>
  <c r="I50" i="4"/>
  <c r="I56" i="4"/>
  <c r="I62" i="4"/>
  <c r="I24" i="4"/>
  <c r="I32" i="4"/>
  <c r="I38" i="4"/>
  <c r="I18" i="4"/>
  <c r="I20" i="4"/>
  <c r="I26" i="4"/>
  <c r="I46" i="4"/>
  <c r="I52" i="4"/>
  <c r="I58" i="4"/>
  <c r="I64" i="4"/>
  <c r="I34" i="4"/>
  <c r="I40" i="4"/>
  <c r="I28" i="4"/>
  <c r="I22" i="4"/>
  <c r="I48" i="4"/>
  <c r="I54" i="4"/>
  <c r="I60" i="4"/>
  <c r="I55" i="4"/>
  <c r="I61" i="4"/>
  <c r="I31" i="4"/>
  <c r="J5" i="4"/>
  <c r="I45" i="4"/>
  <c r="I57" i="4"/>
  <c r="I21" i="4"/>
  <c r="I30" i="4"/>
  <c r="F13" i="4"/>
  <c r="F19" i="4"/>
  <c r="F23" i="4"/>
  <c r="F29" i="4"/>
  <c r="F35" i="4"/>
  <c r="F41" i="4"/>
  <c r="F45" i="4"/>
  <c r="F51" i="4"/>
  <c r="F55" i="4"/>
  <c r="F57" i="4"/>
  <c r="F65" i="4"/>
  <c r="H19" i="4"/>
  <c r="H21" i="4"/>
  <c r="H23" i="4"/>
  <c r="H25" i="4"/>
  <c r="H27" i="4"/>
  <c r="H29" i="4"/>
  <c r="H31" i="4"/>
  <c r="H33" i="4"/>
  <c r="H35" i="4"/>
  <c r="H37" i="4"/>
  <c r="H39" i="4"/>
  <c r="H41" i="4"/>
  <c r="H43" i="4"/>
  <c r="H45" i="4"/>
  <c r="H47" i="4"/>
  <c r="H49" i="4"/>
  <c r="H51" i="4"/>
  <c r="H53" i="4"/>
  <c r="H55" i="4"/>
  <c r="H57" i="4"/>
  <c r="H59" i="4"/>
  <c r="H61" i="4"/>
  <c r="H63" i="4"/>
  <c r="H65" i="4"/>
  <c r="I44" i="4"/>
  <c r="F11" i="4"/>
  <c r="F17" i="4"/>
  <c r="F27" i="4"/>
  <c r="F33" i="4"/>
  <c r="F39" i="4"/>
  <c r="F49" i="4"/>
  <c r="F61" i="4"/>
  <c r="F9" i="4"/>
  <c r="F15" i="4"/>
  <c r="F21" i="4"/>
  <c r="F25" i="4"/>
  <c r="F31" i="4"/>
  <c r="F37" i="4"/>
  <c r="F43" i="4"/>
  <c r="F47" i="4"/>
  <c r="F53" i="4"/>
  <c r="F59" i="4"/>
  <c r="F63" i="4"/>
  <c r="F5" i="4"/>
  <c r="G7" i="4" s="1"/>
  <c r="H7" i="4" s="1"/>
  <c r="I28" i="2"/>
  <c r="I38" i="2"/>
  <c r="H38" i="2"/>
  <c r="H61" i="2"/>
  <c r="I61" i="2"/>
  <c r="H49" i="2"/>
  <c r="I49" i="2"/>
  <c r="H37" i="2"/>
  <c r="I37" i="2"/>
  <c r="H25" i="2"/>
  <c r="I25" i="2"/>
  <c r="H13" i="2"/>
  <c r="I40" i="2"/>
  <c r="H62" i="2"/>
  <c r="I62" i="2"/>
  <c r="H50" i="2"/>
  <c r="I50" i="2"/>
  <c r="I26" i="2"/>
  <c r="H26" i="2"/>
  <c r="J5" i="2"/>
  <c r="I60" i="2"/>
  <c r="I48" i="2"/>
  <c r="I36" i="2"/>
  <c r="I24" i="2"/>
  <c r="I59" i="2"/>
  <c r="I47" i="2"/>
  <c r="I35" i="2"/>
  <c r="I23" i="2"/>
  <c r="I58" i="2"/>
  <c r="I46" i="2"/>
  <c r="I34" i="2"/>
  <c r="I22" i="2"/>
  <c r="I10" i="2"/>
  <c r="F5" i="2"/>
  <c r="G6" i="2" s="1"/>
  <c r="H6" i="2" s="1"/>
  <c r="I57" i="2"/>
  <c r="I45" i="2"/>
  <c r="I33" i="2"/>
  <c r="I21" i="2"/>
  <c r="I9" i="2"/>
  <c r="I56" i="2"/>
  <c r="I44" i="2"/>
  <c r="I32" i="2"/>
  <c r="I20" i="2"/>
  <c r="I55" i="2"/>
  <c r="I43" i="2"/>
  <c r="I31" i="2"/>
  <c r="I19" i="2"/>
  <c r="I54" i="2"/>
  <c r="I42" i="2"/>
  <c r="I30" i="2"/>
  <c r="I18" i="2"/>
  <c r="I65" i="2"/>
  <c r="I53" i="2"/>
  <c r="I41" i="2"/>
  <c r="I29" i="2"/>
  <c r="I17" i="2"/>
  <c r="J45" i="3"/>
  <c r="J57" i="3"/>
  <c r="J21" i="3"/>
  <c r="J33" i="3"/>
  <c r="H21" i="3"/>
  <c r="H33" i="3"/>
  <c r="H45" i="3"/>
  <c r="H57" i="3"/>
  <c r="H27" i="3"/>
  <c r="H51" i="3"/>
  <c r="H63" i="3"/>
  <c r="H29" i="3"/>
  <c r="H41" i="3"/>
  <c r="H53" i="3"/>
  <c r="H65" i="3"/>
  <c r="H35" i="3"/>
  <c r="H47" i="3"/>
  <c r="H59" i="3"/>
  <c r="H25" i="3"/>
  <c r="H37" i="3"/>
  <c r="H61" i="3"/>
  <c r="J25" i="3"/>
  <c r="J37" i="3"/>
  <c r="J61" i="3"/>
  <c r="H19" i="3"/>
  <c r="H31" i="3"/>
  <c r="H43" i="3"/>
  <c r="H55" i="3"/>
  <c r="J38" i="3"/>
  <c r="J65" i="3"/>
  <c r="J43" i="3"/>
  <c r="J55" i="3"/>
  <c r="J63" i="3"/>
  <c r="J41" i="3"/>
  <c r="J31" i="3"/>
  <c r="J53" i="3"/>
  <c r="J19" i="3"/>
  <c r="J22" i="3"/>
  <c r="J23" i="3"/>
  <c r="J35" i="3"/>
  <c r="J47" i="3"/>
  <c r="J59" i="3"/>
  <c r="J51" i="3"/>
  <c r="J48" i="3"/>
  <c r="J27" i="3"/>
  <c r="J29" i="3"/>
  <c r="F8" i="3"/>
  <c r="J30" i="3"/>
  <c r="J34" i="3"/>
  <c r="J42" i="3"/>
  <c r="J46" i="3"/>
  <c r="J52" i="3"/>
  <c r="J56" i="3"/>
  <c r="J64" i="3"/>
  <c r="F11" i="3"/>
  <c r="F15" i="3"/>
  <c r="F21" i="3"/>
  <c r="H22" i="3" s="1"/>
  <c r="F27" i="3"/>
  <c r="H28" i="3" s="1"/>
  <c r="F33" i="3"/>
  <c r="H34" i="3" s="1"/>
  <c r="F41" i="3"/>
  <c r="H42" i="3" s="1"/>
  <c r="F45" i="3"/>
  <c r="H46" i="3" s="1"/>
  <c r="F53" i="3"/>
  <c r="H54" i="3" s="1"/>
  <c r="F65" i="3"/>
  <c r="J28" i="3"/>
  <c r="J60" i="3"/>
  <c r="J5" i="3"/>
  <c r="F17" i="3"/>
  <c r="H18" i="3" s="1"/>
  <c r="F25" i="3"/>
  <c r="H26" i="3" s="1"/>
  <c r="F31" i="3"/>
  <c r="H32" i="3" s="1"/>
  <c r="F37" i="3"/>
  <c r="H38" i="3" s="1"/>
  <c r="F43" i="3"/>
  <c r="H44" i="3" s="1"/>
  <c r="F49" i="3"/>
  <c r="H50" i="3" s="1"/>
  <c r="F55" i="3"/>
  <c r="H56" i="3" s="1"/>
  <c r="F59" i="3"/>
  <c r="H60" i="3" s="1"/>
  <c r="F61" i="3"/>
  <c r="H62" i="3" s="1"/>
  <c r="J26" i="3"/>
  <c r="J54" i="3"/>
  <c r="J58" i="3"/>
  <c r="F9" i="3"/>
  <c r="F13" i="3"/>
  <c r="F19" i="3"/>
  <c r="H20" i="3" s="1"/>
  <c r="F23" i="3"/>
  <c r="H24" i="3" s="1"/>
  <c r="F29" i="3"/>
  <c r="H30" i="3" s="1"/>
  <c r="F35" i="3"/>
  <c r="H36" i="3" s="1"/>
  <c r="F39" i="3"/>
  <c r="H40" i="3" s="1"/>
  <c r="F47" i="3"/>
  <c r="H48" i="3" s="1"/>
  <c r="F51" i="3"/>
  <c r="H52" i="3" s="1"/>
  <c r="F57" i="3"/>
  <c r="H58" i="3" s="1"/>
  <c r="F63" i="3"/>
  <c r="H64" i="3" s="1"/>
  <c r="F10" i="3"/>
  <c r="F22" i="3"/>
  <c r="H23" i="3" s="1"/>
  <c r="F38" i="3"/>
  <c r="H39" i="3" s="1"/>
  <c r="F48" i="3"/>
  <c r="H49" i="3" s="1"/>
  <c r="J66" i="3" l="1"/>
  <c r="I13" i="2"/>
  <c r="J13" i="2" s="1"/>
  <c r="I15" i="2"/>
  <c r="J15" i="2" s="1"/>
  <c r="F16" i="4"/>
  <c r="G17" i="4" s="1"/>
  <c r="H17" i="4" s="1"/>
  <c r="F12" i="4"/>
  <c r="G14" i="4" s="1"/>
  <c r="F8" i="4"/>
  <c r="G9" i="4" s="1"/>
  <c r="G8" i="2"/>
  <c r="F11" i="2"/>
  <c r="G12" i="2" s="1"/>
  <c r="F15" i="2"/>
  <c r="G16" i="2" s="1"/>
  <c r="H11" i="2"/>
  <c r="I6" i="2"/>
  <c r="G12" i="3"/>
  <c r="H12" i="3" s="1"/>
  <c r="I14" i="2"/>
  <c r="J14" i="2" s="1"/>
  <c r="G15" i="4"/>
  <c r="H15" i="4" s="1"/>
  <c r="G10" i="3"/>
  <c r="J63" i="2"/>
  <c r="G16" i="4"/>
  <c r="G12" i="4"/>
  <c r="G11" i="4"/>
  <c r="H11" i="4" s="1"/>
  <c r="G17" i="3"/>
  <c r="G16" i="3"/>
  <c r="H16" i="3" s="1"/>
  <c r="G13" i="3"/>
  <c r="G14" i="3"/>
  <c r="H14" i="3" s="1"/>
  <c r="G15" i="3"/>
  <c r="H10" i="3"/>
  <c r="H6" i="3"/>
  <c r="I8" i="3"/>
  <c r="G11" i="3"/>
  <c r="H11" i="3" s="1"/>
  <c r="G9" i="3"/>
  <c r="H9" i="3" s="1"/>
  <c r="H7" i="3"/>
  <c r="I7" i="3" s="1"/>
  <c r="J41" i="2"/>
  <c r="J18" i="2"/>
  <c r="J20" i="2"/>
  <c r="J60" i="2"/>
  <c r="J30" i="2"/>
  <c r="J42" i="2"/>
  <c r="J44" i="2"/>
  <c r="J58" i="2"/>
  <c r="J43" i="2"/>
  <c r="J55" i="2"/>
  <c r="J24" i="2"/>
  <c r="J10" i="2"/>
  <c r="J40" i="2"/>
  <c r="J38" i="2"/>
  <c r="J65" i="2"/>
  <c r="J22" i="2"/>
  <c r="J48" i="2"/>
  <c r="J46" i="2"/>
  <c r="J54" i="2"/>
  <c r="J56" i="2"/>
  <c r="J26" i="2"/>
  <c r="J37" i="2"/>
  <c r="J21" i="2"/>
  <c r="J49" i="2"/>
  <c r="J19" i="2"/>
  <c r="J62" i="2"/>
  <c r="J32" i="2"/>
  <c r="J25" i="2"/>
  <c r="J9" i="2"/>
  <c r="J23" i="2"/>
  <c r="J50" i="2"/>
  <c r="J33" i="2"/>
  <c r="J17" i="2"/>
  <c r="J31" i="2"/>
  <c r="J45" i="2"/>
  <c r="J29" i="2"/>
  <c r="J27" i="2"/>
  <c r="J61" i="2"/>
  <c r="J57" i="2"/>
  <c r="J47" i="2"/>
  <c r="J35" i="2"/>
  <c r="J59" i="2"/>
  <c r="J53" i="2"/>
  <c r="J36" i="2"/>
  <c r="J28" i="2"/>
  <c r="J34" i="2"/>
  <c r="J34" i="4"/>
  <c r="J50" i="4"/>
  <c r="J31" i="4"/>
  <c r="J58" i="4"/>
  <c r="J45" i="4"/>
  <c r="J61" i="4"/>
  <c r="J55" i="4"/>
  <c r="J26" i="4"/>
  <c r="J64" i="4"/>
  <c r="J52" i="4"/>
  <c r="J46" i="4"/>
  <c r="J60" i="4"/>
  <c r="J20" i="4"/>
  <c r="J54" i="4"/>
  <c r="J18" i="4"/>
  <c r="J48" i="4"/>
  <c r="J38" i="4"/>
  <c r="J30" i="4"/>
  <c r="J22" i="4"/>
  <c r="J32" i="4"/>
  <c r="J28" i="4"/>
  <c r="J24" i="4"/>
  <c r="J44" i="4"/>
  <c r="J21" i="4"/>
  <c r="J57" i="4"/>
  <c r="J40" i="4"/>
  <c r="J62" i="4"/>
  <c r="J56" i="4"/>
  <c r="I41" i="4"/>
  <c r="I49" i="4"/>
  <c r="I53" i="4"/>
  <c r="I35" i="4"/>
  <c r="I25" i="4"/>
  <c r="H8" i="4"/>
  <c r="I47" i="4"/>
  <c r="I39" i="4"/>
  <c r="I63" i="4"/>
  <c r="I27" i="4"/>
  <c r="I65" i="4"/>
  <c r="I59" i="4"/>
  <c r="I33" i="4"/>
  <c r="I19" i="4"/>
  <c r="I43" i="4"/>
  <c r="I29" i="4"/>
  <c r="I51" i="4"/>
  <c r="I23" i="4"/>
  <c r="I37" i="4"/>
  <c r="J39" i="3"/>
  <c r="J20" i="3"/>
  <c r="J62" i="3"/>
  <c r="J49" i="3"/>
  <c r="J40" i="3"/>
  <c r="J24" i="3"/>
  <c r="J36" i="3"/>
  <c r="J18" i="3"/>
  <c r="J50" i="3"/>
  <c r="J44" i="3"/>
  <c r="J32" i="3"/>
  <c r="J6" i="2" l="1"/>
  <c r="I7" i="2"/>
  <c r="G13" i="4"/>
  <c r="H13" i="4" s="1"/>
  <c r="G10" i="4"/>
  <c r="H10" i="4" s="1"/>
  <c r="I11" i="2"/>
  <c r="H16" i="2"/>
  <c r="H12" i="2"/>
  <c r="H8" i="2"/>
  <c r="J7" i="3"/>
  <c r="I9" i="3"/>
  <c r="J8" i="3"/>
  <c r="I11" i="3"/>
  <c r="I6" i="3"/>
  <c r="I14" i="3"/>
  <c r="H13" i="3"/>
  <c r="I13" i="3" s="1"/>
  <c r="I16" i="3"/>
  <c r="I10" i="3"/>
  <c r="I17" i="3"/>
  <c r="H17" i="3"/>
  <c r="H15" i="3"/>
  <c r="I12" i="3"/>
  <c r="J23" i="4"/>
  <c r="J29" i="4"/>
  <c r="J19" i="4"/>
  <c r="J35" i="4"/>
  <c r="J33" i="4"/>
  <c r="J53" i="4"/>
  <c r="J59" i="4"/>
  <c r="J49" i="4"/>
  <c r="J65" i="4"/>
  <c r="J41" i="4"/>
  <c r="J27" i="4"/>
  <c r="J63" i="4"/>
  <c r="J39" i="4"/>
  <c r="J47" i="4"/>
  <c r="J37" i="4"/>
  <c r="J51" i="4"/>
  <c r="J43" i="4"/>
  <c r="J25" i="4"/>
  <c r="I11" i="4"/>
  <c r="I8" i="4"/>
  <c r="I17" i="4"/>
  <c r="I15" i="4"/>
  <c r="I7" i="4"/>
  <c r="H12" i="4"/>
  <c r="H14" i="4"/>
  <c r="H9" i="4"/>
  <c r="H16" i="4"/>
  <c r="H6" i="4"/>
  <c r="J7" i="2" l="1"/>
  <c r="I8" i="2"/>
  <c r="I12" i="2"/>
  <c r="J12" i="2" s="1"/>
  <c r="I16" i="2"/>
  <c r="I13" i="4"/>
  <c r="J11" i="2"/>
  <c r="J10" i="3"/>
  <c r="J16" i="3"/>
  <c r="J11" i="3"/>
  <c r="J13" i="3"/>
  <c r="J14" i="3"/>
  <c r="J12" i="3"/>
  <c r="J6" i="3"/>
  <c r="I15" i="3"/>
  <c r="J9" i="3"/>
  <c r="J17" i="3"/>
  <c r="J17" i="4"/>
  <c r="J15" i="4"/>
  <c r="J8" i="4"/>
  <c r="J7" i="4"/>
  <c r="J11" i="4"/>
  <c r="I9" i="4"/>
  <c r="I14" i="4"/>
  <c r="I12" i="4"/>
  <c r="I10" i="4"/>
  <c r="I6" i="4"/>
  <c r="I16" i="4"/>
  <c r="Q5" i="3" l="1"/>
  <c r="Q6" i="2"/>
  <c r="Q5" i="2"/>
  <c r="J16" i="2"/>
  <c r="Q7" i="2" s="1"/>
  <c r="Q6" i="3"/>
  <c r="Q6" i="4"/>
  <c r="Q5" i="4"/>
  <c r="J8" i="2"/>
  <c r="J13" i="4"/>
  <c r="J15" i="3"/>
  <c r="J10" i="4"/>
  <c r="J6" i="4"/>
  <c r="J12" i="4"/>
  <c r="J16" i="4"/>
  <c r="J14" i="4"/>
  <c r="J9" i="4"/>
  <c r="Q7" i="3" l="1"/>
  <c r="Q7" i="4"/>
</calcChain>
</file>

<file path=xl/sharedStrings.xml><?xml version="1.0" encoding="utf-8"?>
<sst xmlns="http://schemas.openxmlformats.org/spreadsheetml/2006/main" count="68" uniqueCount="28">
  <si>
    <t>Periodo de tiempo</t>
  </si>
  <si>
    <t>Año</t>
  </si>
  <si>
    <t>Trimestre</t>
  </si>
  <si>
    <t>Valor observado</t>
  </si>
  <si>
    <t>Plantilla de estimación de factores estacionales trimestral</t>
  </si>
  <si>
    <t>Estimación del factor estacional</t>
  </si>
  <si>
    <t>Factores estacionales</t>
  </si>
  <si>
    <t>Datos sin estacionalidad</t>
  </si>
  <si>
    <t>Pronóstico de último dato</t>
  </si>
  <si>
    <t>Pronóstico de último dato con estacionalidad trimestral</t>
  </si>
  <si>
    <t>Error de último dato</t>
  </si>
  <si>
    <t>% de Error absoluto</t>
  </si>
  <si>
    <t>Plantilla de  Método de pronóstico por último dato con estacionalidad trimestral</t>
  </si>
  <si>
    <t>Estacionalidad trimestral</t>
  </si>
  <si>
    <t>Desviación absoluta media</t>
  </si>
  <si>
    <t>Error cuadrado medio</t>
  </si>
  <si>
    <t>Error porcentual absoluto medio</t>
  </si>
  <si>
    <t xml:space="preserve">MAD  = </t>
  </si>
  <si>
    <t>MSE =</t>
  </si>
  <si>
    <t>MAPE =</t>
  </si>
  <si>
    <t>Pronóstico de promedio simple con estacionalidad</t>
  </si>
  <si>
    <t>Pronóstico de promedio simple</t>
  </si>
  <si>
    <t xml:space="preserve">Plantilla de  método de promedio simple con estacionalidad trimestral  </t>
  </si>
  <si>
    <t xml:space="preserve">Plantilla de método de pronóstico de promedio móvil con estacionalidad trimestral </t>
  </si>
  <si>
    <t xml:space="preserve">Número de periodos previos a considerar </t>
  </si>
  <si>
    <t>n =</t>
  </si>
  <si>
    <t>Pronóstico de promedio móvil</t>
  </si>
  <si>
    <t>Pronóstico de promedio móvil con estacionalidad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</si>
</sst>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1"/>
      <color theme="1"/>
      <name val="Aptos Narrow"/>
      <family val="2"/>
      <scheme val="minor"/>
    </font>
    <font>
      <b/>
      <sz val="11"/>
      <color theme="1"/>
      <name val="Aptos Narrow"/>
      <family val="2"/>
    </font>
    <font>
      <sz val="11"/>
      <color theme="1"/>
      <name val="Times New Roman"/>
      <family val="1"/>
    </font>
    <font>
      <b/>
      <sz val="11"/>
      <color theme="1"/>
      <name val="Times New Roman"/>
      <family val="1"/>
    </font>
  </fonts>
  <fills count="9">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9"/>
        <bgColor theme="9"/>
      </patternFill>
    </fill>
    <fill>
      <patternFill patternType="solid">
        <fgColor theme="0" tint="-0.14999847407452621"/>
        <bgColor indexed="64"/>
      </patternFill>
    </fill>
    <fill>
      <patternFill patternType="solid">
        <fgColor rgb="FF99CCFF"/>
        <bgColor indexed="64"/>
      </patternFill>
    </fill>
    <fill>
      <patternFill patternType="solid">
        <fgColor theme="2" tint="-9.9978637043366805E-2"/>
        <bgColor indexed="64"/>
      </patternFill>
    </fill>
    <fill>
      <patternFill patternType="solid">
        <fgColor theme="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35">
    <xf numFmtId="0" fontId="0" fillId="0" borderId="0" xfId="0"/>
    <xf numFmtId="0" fontId="1" fillId="0" borderId="0" xfId="0" applyFont="1"/>
    <xf numFmtId="0" fontId="0" fillId="0" borderId="1" xfId="0" applyBorder="1"/>
    <xf numFmtId="0" fontId="0" fillId="2" borderId="2" xfId="0" applyFill="1" applyBorder="1" applyAlignment="1">
      <alignment wrapText="1"/>
    </xf>
    <xf numFmtId="0" fontId="0" fillId="2" borderId="3" xfId="0" applyFill="1" applyBorder="1" applyAlignment="1">
      <alignment wrapText="1"/>
    </xf>
    <xf numFmtId="0" fontId="2" fillId="4" borderId="4" xfId="0" applyFont="1" applyFill="1" applyBorder="1" applyAlignment="1">
      <alignment vertical="center" wrapText="1"/>
    </xf>
    <xf numFmtId="0" fontId="0" fillId="0" borderId="5" xfId="0" applyBorder="1"/>
    <xf numFmtId="0" fontId="0" fillId="3" borderId="6" xfId="0" applyFill="1" applyBorder="1"/>
    <xf numFmtId="0" fontId="0" fillId="0" borderId="7" xfId="0" applyBorder="1"/>
    <xf numFmtId="0" fontId="0" fillId="2" borderId="5" xfId="0" applyFill="1" applyBorder="1" applyAlignment="1">
      <alignment wrapText="1"/>
    </xf>
    <xf numFmtId="0" fontId="0" fillId="2" borderId="6" xfId="0" applyFill="1" applyBorder="1" applyAlignment="1">
      <alignment wrapText="1"/>
    </xf>
    <xf numFmtId="0" fontId="0" fillId="5" borderId="6" xfId="0" applyFill="1" applyBorder="1"/>
    <xf numFmtId="0" fontId="0" fillId="5" borderId="9" xfId="0" applyFill="1" applyBorder="1"/>
    <xf numFmtId="0" fontId="3" fillId="0" borderId="0" xfId="0" applyFont="1" applyAlignment="1">
      <alignment horizontal="center" vertical="center"/>
    </xf>
    <xf numFmtId="2" fontId="0" fillId="7" borderId="6" xfId="0" applyNumberFormat="1" applyFill="1" applyBorder="1" applyAlignment="1">
      <alignment horizontal="center" vertical="center"/>
    </xf>
    <xf numFmtId="2" fontId="3" fillId="0" borderId="0" xfId="0" applyNumberFormat="1" applyFont="1" applyAlignment="1">
      <alignment horizontal="center" vertical="center"/>
    </xf>
    <xf numFmtId="2" fontId="4" fillId="0" borderId="1" xfId="0" applyNumberFormat="1" applyFont="1" applyBorder="1" applyAlignment="1">
      <alignment horizontal="center" vertical="center"/>
    </xf>
    <xf numFmtId="0" fontId="1" fillId="6" borderId="2" xfId="0" applyFont="1" applyFill="1" applyBorder="1" applyAlignment="1">
      <alignment wrapText="1"/>
    </xf>
    <xf numFmtId="0" fontId="4" fillId="0" borderId="3" xfId="0" applyFont="1" applyBorder="1" applyAlignment="1">
      <alignment horizontal="center" vertical="center"/>
    </xf>
    <xf numFmtId="2" fontId="0" fillId="7" borderId="4" xfId="0" applyNumberFormat="1" applyFill="1" applyBorder="1" applyAlignment="1">
      <alignment horizontal="center" vertical="center"/>
    </xf>
    <xf numFmtId="0" fontId="1" fillId="6" borderId="5" xfId="0" applyFont="1" applyFill="1" applyBorder="1" applyAlignment="1">
      <alignment wrapText="1"/>
    </xf>
    <xf numFmtId="0" fontId="1" fillId="6" borderId="7" xfId="0" applyFont="1" applyFill="1" applyBorder="1" applyAlignment="1">
      <alignment wrapText="1"/>
    </xf>
    <xf numFmtId="2" fontId="4" fillId="0" borderId="8" xfId="0" applyNumberFormat="1" applyFont="1" applyBorder="1" applyAlignment="1">
      <alignment horizontal="center" vertical="center"/>
    </xf>
    <xf numFmtId="2" fontId="0" fillId="7" borderId="9" xfId="0" applyNumberFormat="1"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0" fillId="5" borderId="1" xfId="0" applyFill="1" applyBorder="1"/>
    <xf numFmtId="0" fontId="0" fillId="2" borderId="4" xfId="0" applyFill="1" applyBorder="1" applyAlignment="1">
      <alignment wrapText="1"/>
    </xf>
    <xf numFmtId="0" fontId="0" fillId="5" borderId="5" xfId="0" applyFill="1" applyBorder="1"/>
    <xf numFmtId="0" fontId="0" fillId="3" borderId="1" xfId="0" applyFill="1" applyBorder="1"/>
    <xf numFmtId="0" fontId="2" fillId="4" borderId="3" xfId="0" applyFont="1" applyFill="1" applyBorder="1" applyAlignment="1">
      <alignment vertic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1" fillId="8" borderId="10" xfId="0" applyFont="1" applyFill="1" applyBorder="1" applyAlignment="1">
      <alignment horizontal="center" vertical="center" wrapText="1"/>
    </xf>
    <xf numFmtId="0" fontId="1" fillId="8"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
          <c:order val="0"/>
          <c:tx>
            <c:strRef>
              <c:f>FET!$H$4</c:f>
              <c:strCache>
                <c:ptCount val="1"/>
                <c:pt idx="0">
                  <c:v>Estimación del factor estacional</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FET!$H$5:$H$8</c:f>
              <c:numCache>
                <c:formatCode>General</c:formatCode>
                <c:ptCount val="4"/>
                <c:pt idx="0">
                  <c:v>0.74576271186440679</c:v>
                </c:pt>
                <c:pt idx="1">
                  <c:v>0.94915254237288138</c:v>
                </c:pt>
                <c:pt idx="2">
                  <c:v>1.2203389830508475</c:v>
                </c:pt>
                <c:pt idx="3">
                  <c:v>1.0847457627118644</c:v>
                </c:pt>
              </c:numCache>
            </c:numRef>
          </c:val>
          <c:smooth val="0"/>
          <c:extLst>
            <c:ext xmlns:c16="http://schemas.microsoft.com/office/drawing/2014/chart" uri="{C3380CC4-5D6E-409C-BE32-E72D297353CC}">
              <c16:uniqueId val="{00000001-1854-4799-B9A7-35A8222763E3}"/>
            </c:ext>
          </c:extLst>
        </c:ser>
        <c:dLbls>
          <c:showLegendKey val="0"/>
          <c:showVal val="0"/>
          <c:showCatName val="0"/>
          <c:showSerName val="0"/>
          <c:showPercent val="0"/>
          <c:showBubbleSize val="0"/>
        </c:dLbls>
        <c:marker val="1"/>
        <c:smooth val="0"/>
        <c:axId val="1880344959"/>
        <c:axId val="1880345919"/>
      </c:lineChart>
      <c:catAx>
        <c:axId val="188034495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Trimestre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0345919"/>
        <c:crosses val="autoZero"/>
        <c:auto val="1"/>
        <c:lblAlgn val="ctr"/>
        <c:lblOffset val="100"/>
        <c:noMultiLvlLbl val="0"/>
      </c:catAx>
      <c:valAx>
        <c:axId val="1880345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Factor estacional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8034495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Método de pronóstico por último dato con estacionalidad trimestral</a:t>
            </a:r>
          </a:p>
        </c:rich>
      </c:tx>
      <c:layout>
        <c:manualLayout>
          <c:xMode val="edge"/>
          <c:yMode val="edge"/>
          <c:x val="0.1061944444444444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UDT!$C$5:$D$20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UDT!$E$5:$E$20</c:f>
              <c:numCache>
                <c:formatCode>General</c:formatCode>
                <c:ptCount val="16"/>
                <c:pt idx="0">
                  <c:v>60</c:v>
                </c:pt>
                <c:pt idx="1">
                  <c:v>75</c:v>
                </c:pt>
                <c:pt idx="2">
                  <c:v>90</c:v>
                </c:pt>
                <c:pt idx="3">
                  <c:v>80</c:v>
                </c:pt>
                <c:pt idx="4">
                  <c:v>55</c:v>
                </c:pt>
                <c:pt idx="5">
                  <c:v>70</c:v>
                </c:pt>
                <c:pt idx="6">
                  <c:v>95</c:v>
                </c:pt>
                <c:pt idx="7">
                  <c:v>85</c:v>
                </c:pt>
                <c:pt idx="8">
                  <c:v>50</c:v>
                </c:pt>
                <c:pt idx="9">
                  <c:v>65</c:v>
                </c:pt>
                <c:pt idx="10">
                  <c:v>85</c:v>
                </c:pt>
                <c:pt idx="11">
                  <c:v>75</c:v>
                </c:pt>
              </c:numCache>
            </c:numRef>
          </c:val>
          <c:smooth val="0"/>
          <c:extLst>
            <c:ext xmlns:c16="http://schemas.microsoft.com/office/drawing/2014/chart" uri="{C3380CC4-5D6E-409C-BE32-E72D297353CC}">
              <c16:uniqueId val="{00000000-FCE1-4186-961A-7145C84B3856}"/>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UDT!$C$5:$D$20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UDT!$H$5:$H$20</c:f>
              <c:numCache>
                <c:formatCode>General</c:formatCode>
                <c:ptCount val="16"/>
                <c:pt idx="0">
                  <c:v>0</c:v>
                </c:pt>
                <c:pt idx="1">
                  <c:v>76.36363636363636</c:v>
                </c:pt>
                <c:pt idx="2">
                  <c:v>96.428571428571431</c:v>
                </c:pt>
                <c:pt idx="3">
                  <c:v>80</c:v>
                </c:pt>
                <c:pt idx="4">
                  <c:v>55</c:v>
                </c:pt>
                <c:pt idx="5">
                  <c:v>70</c:v>
                </c:pt>
                <c:pt idx="6">
                  <c:v>90</c:v>
                </c:pt>
                <c:pt idx="7">
                  <c:v>84.444444444444429</c:v>
                </c:pt>
                <c:pt idx="8">
                  <c:v>58.4375</c:v>
                </c:pt>
                <c:pt idx="9">
                  <c:v>63.63636363636364</c:v>
                </c:pt>
                <c:pt idx="10">
                  <c:v>83.571428571428584</c:v>
                </c:pt>
                <c:pt idx="11">
                  <c:v>75.555555555555543</c:v>
                </c:pt>
                <c:pt idx="12">
                  <c:v>51.5625</c:v>
                </c:pt>
                <c:pt idx="13">
                  <c:v>0</c:v>
                </c:pt>
                <c:pt idx="14">
                  <c:v>0</c:v>
                </c:pt>
                <c:pt idx="15">
                  <c:v>0</c:v>
                </c:pt>
              </c:numCache>
            </c:numRef>
          </c:val>
          <c:smooth val="0"/>
          <c:extLst>
            <c:ext xmlns:c16="http://schemas.microsoft.com/office/drawing/2014/chart" uri="{C3380CC4-5D6E-409C-BE32-E72D297353CC}">
              <c16:uniqueId val="{00000001-FCE1-4186-961A-7145C84B3856}"/>
            </c:ext>
          </c:extLst>
        </c:ser>
        <c:dLbls>
          <c:showLegendKey val="0"/>
          <c:showVal val="0"/>
          <c:showCatName val="0"/>
          <c:showSerName val="0"/>
          <c:showPercent val="0"/>
          <c:showBubbleSize val="0"/>
        </c:dLbls>
        <c:marker val="1"/>
        <c:smooth val="0"/>
        <c:axId val="1649628816"/>
        <c:axId val="1649606736"/>
      </c:lineChart>
      <c:catAx>
        <c:axId val="164962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Período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06736"/>
        <c:crosses val="autoZero"/>
        <c:auto val="1"/>
        <c:lblAlgn val="ctr"/>
        <c:lblOffset val="100"/>
        <c:noMultiLvlLbl val="0"/>
      </c:catAx>
      <c:valAx>
        <c:axId val="164960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Datos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2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Pronóstico por último dato con estacionalidad trimestral</a:t>
            </a:r>
          </a:p>
        </c:rich>
      </c:tx>
      <c:layout>
        <c:manualLayout>
          <c:xMode val="edge"/>
          <c:yMode val="edge"/>
          <c:x val="0.1061944444444444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PST!$C$5:$D$20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PST!$E$5:$E$20</c:f>
              <c:numCache>
                <c:formatCode>General</c:formatCode>
                <c:ptCount val="16"/>
                <c:pt idx="0">
                  <c:v>60</c:v>
                </c:pt>
                <c:pt idx="1">
                  <c:v>75</c:v>
                </c:pt>
                <c:pt idx="2">
                  <c:v>90</c:v>
                </c:pt>
                <c:pt idx="3">
                  <c:v>80</c:v>
                </c:pt>
                <c:pt idx="4">
                  <c:v>55</c:v>
                </c:pt>
                <c:pt idx="5">
                  <c:v>70</c:v>
                </c:pt>
                <c:pt idx="6">
                  <c:v>95</c:v>
                </c:pt>
                <c:pt idx="7">
                  <c:v>85</c:v>
                </c:pt>
                <c:pt idx="8">
                  <c:v>50</c:v>
                </c:pt>
                <c:pt idx="9">
                  <c:v>65</c:v>
                </c:pt>
                <c:pt idx="10">
                  <c:v>85</c:v>
                </c:pt>
                <c:pt idx="11">
                  <c:v>75</c:v>
                </c:pt>
              </c:numCache>
            </c:numRef>
          </c:val>
          <c:smooth val="0"/>
          <c:extLst>
            <c:ext xmlns:c16="http://schemas.microsoft.com/office/drawing/2014/chart" uri="{C3380CC4-5D6E-409C-BE32-E72D297353CC}">
              <c16:uniqueId val="{00000000-EF74-490C-9B41-3135DDE56AA2}"/>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PST!$C$5:$D$20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PST!$H$5:$H$20</c:f>
              <c:numCache>
                <c:formatCode>General</c:formatCode>
                <c:ptCount val="16"/>
                <c:pt idx="0">
                  <c:v>0</c:v>
                </c:pt>
                <c:pt idx="1">
                  <c:v>76.36363636363636</c:v>
                </c:pt>
                <c:pt idx="2">
                  <c:v>97.305194805194816</c:v>
                </c:pt>
                <c:pt idx="3">
                  <c:v>84.32900432900432</c:v>
                </c:pt>
                <c:pt idx="4">
                  <c:v>57.232142857142861</c:v>
                </c:pt>
                <c:pt idx="5">
                  <c:v>72.27272727272728</c:v>
                </c:pt>
                <c:pt idx="6">
                  <c:v>92.435064935064943</c:v>
                </c:pt>
                <c:pt idx="7">
                  <c:v>82.490208204493911</c:v>
                </c:pt>
                <c:pt idx="8">
                  <c:v>56.927703373015873</c:v>
                </c:pt>
                <c:pt idx="9">
                  <c:v>71.473765432098759</c:v>
                </c:pt>
                <c:pt idx="10">
                  <c:v>91.0625</c:v>
                </c:pt>
                <c:pt idx="11">
                  <c:v>80.454545454545453</c:v>
                </c:pt>
                <c:pt idx="12">
                  <c:v>55</c:v>
                </c:pt>
                <c:pt idx="13">
                  <c:v>0</c:v>
                </c:pt>
                <c:pt idx="14">
                  <c:v>0</c:v>
                </c:pt>
                <c:pt idx="15">
                  <c:v>0</c:v>
                </c:pt>
              </c:numCache>
            </c:numRef>
          </c:val>
          <c:smooth val="0"/>
          <c:extLst>
            <c:ext xmlns:c16="http://schemas.microsoft.com/office/drawing/2014/chart" uri="{C3380CC4-5D6E-409C-BE32-E72D297353CC}">
              <c16:uniqueId val="{00000001-EF74-490C-9B41-3135DDE56AA2}"/>
            </c:ext>
          </c:extLst>
        </c:ser>
        <c:dLbls>
          <c:showLegendKey val="0"/>
          <c:showVal val="0"/>
          <c:showCatName val="0"/>
          <c:showSerName val="0"/>
          <c:showPercent val="0"/>
          <c:showBubbleSize val="0"/>
        </c:dLbls>
        <c:marker val="1"/>
        <c:smooth val="0"/>
        <c:axId val="1649628816"/>
        <c:axId val="1649606736"/>
      </c:lineChart>
      <c:catAx>
        <c:axId val="164962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Período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06736"/>
        <c:crosses val="autoZero"/>
        <c:auto val="1"/>
        <c:lblAlgn val="ctr"/>
        <c:lblOffset val="100"/>
        <c:noMultiLvlLbl val="0"/>
      </c:catAx>
      <c:valAx>
        <c:axId val="164960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Datos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2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Método de pronóstico por último dato con estacionalidad trimestral</a:t>
            </a:r>
          </a:p>
        </c:rich>
      </c:tx>
      <c:layout>
        <c:manualLayout>
          <c:xMode val="edge"/>
          <c:yMode val="edge"/>
          <c:x val="0.1061944444444444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multiLvlStrRef>
              <c:f>PMT!$C$5:$D$20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PMT!$E$5:$E$20</c:f>
              <c:numCache>
                <c:formatCode>General</c:formatCode>
                <c:ptCount val="16"/>
                <c:pt idx="0">
                  <c:v>60</c:v>
                </c:pt>
                <c:pt idx="1">
                  <c:v>75</c:v>
                </c:pt>
                <c:pt idx="2">
                  <c:v>90</c:v>
                </c:pt>
                <c:pt idx="3">
                  <c:v>80</c:v>
                </c:pt>
                <c:pt idx="4">
                  <c:v>55</c:v>
                </c:pt>
                <c:pt idx="5">
                  <c:v>70</c:v>
                </c:pt>
                <c:pt idx="6">
                  <c:v>95</c:v>
                </c:pt>
                <c:pt idx="7">
                  <c:v>85</c:v>
                </c:pt>
                <c:pt idx="8">
                  <c:v>50</c:v>
                </c:pt>
                <c:pt idx="9">
                  <c:v>65</c:v>
                </c:pt>
                <c:pt idx="10">
                  <c:v>85</c:v>
                </c:pt>
                <c:pt idx="11">
                  <c:v>75</c:v>
                </c:pt>
              </c:numCache>
            </c:numRef>
          </c:val>
          <c:smooth val="0"/>
          <c:extLst>
            <c:ext xmlns:c16="http://schemas.microsoft.com/office/drawing/2014/chart" uri="{C3380CC4-5D6E-409C-BE32-E72D297353CC}">
              <c16:uniqueId val="{00000000-6683-4C89-B841-CD4B94E389CF}"/>
            </c:ext>
          </c:extLst>
        </c:ser>
        <c:ser>
          <c:idx val="1"/>
          <c:order val="1"/>
          <c:spPr>
            <a:ln w="28575" cap="rnd">
              <a:solidFill>
                <a:schemeClr val="accent2"/>
              </a:solidFill>
              <a:round/>
            </a:ln>
            <a:effectLst/>
          </c:spPr>
          <c:marker>
            <c:symbol val="circle"/>
            <c:size val="5"/>
            <c:spPr>
              <a:solidFill>
                <a:schemeClr val="accent2"/>
              </a:solidFill>
              <a:ln w="9525">
                <a:solidFill>
                  <a:schemeClr val="accent2"/>
                </a:solidFill>
              </a:ln>
              <a:effectLst/>
            </c:spPr>
          </c:marker>
          <c:cat>
            <c:multiLvlStrRef>
              <c:f>PMT!$C$5:$D$20</c:f>
              <c:multiLvlStrCache>
                <c:ptCount val="16"/>
                <c:lvl>
                  <c:pt idx="0">
                    <c:v>1</c:v>
                  </c:pt>
                  <c:pt idx="1">
                    <c:v>2</c:v>
                  </c:pt>
                  <c:pt idx="2">
                    <c:v>3</c:v>
                  </c:pt>
                  <c:pt idx="3">
                    <c:v>4</c:v>
                  </c:pt>
                  <c:pt idx="4">
                    <c:v>1</c:v>
                  </c:pt>
                  <c:pt idx="5">
                    <c:v>2</c:v>
                  </c:pt>
                  <c:pt idx="6">
                    <c:v>3</c:v>
                  </c:pt>
                  <c:pt idx="7">
                    <c:v>4</c:v>
                  </c:pt>
                  <c:pt idx="8">
                    <c:v>1</c:v>
                  </c:pt>
                  <c:pt idx="9">
                    <c:v>2</c:v>
                  </c:pt>
                  <c:pt idx="10">
                    <c:v>3</c:v>
                  </c:pt>
                  <c:pt idx="11">
                    <c:v>4</c:v>
                  </c:pt>
                  <c:pt idx="12">
                    <c:v>1</c:v>
                  </c:pt>
                  <c:pt idx="13">
                    <c:v>2</c:v>
                  </c:pt>
                  <c:pt idx="14">
                    <c:v>3</c:v>
                  </c:pt>
                  <c:pt idx="15">
                    <c:v>4</c:v>
                  </c:pt>
                </c:lvl>
                <c:lvl>
                  <c:pt idx="0">
                    <c:v>1</c:v>
                  </c:pt>
                  <c:pt idx="1">
                    <c:v>1</c:v>
                  </c:pt>
                  <c:pt idx="2">
                    <c:v>1</c:v>
                  </c:pt>
                  <c:pt idx="3">
                    <c:v>1</c:v>
                  </c:pt>
                  <c:pt idx="4">
                    <c:v>2</c:v>
                  </c:pt>
                  <c:pt idx="5">
                    <c:v>2</c:v>
                  </c:pt>
                  <c:pt idx="6">
                    <c:v>2</c:v>
                  </c:pt>
                  <c:pt idx="7">
                    <c:v>2</c:v>
                  </c:pt>
                  <c:pt idx="8">
                    <c:v>3</c:v>
                  </c:pt>
                  <c:pt idx="9">
                    <c:v>3</c:v>
                  </c:pt>
                  <c:pt idx="10">
                    <c:v>3</c:v>
                  </c:pt>
                  <c:pt idx="11">
                    <c:v>3</c:v>
                  </c:pt>
                  <c:pt idx="12">
                    <c:v>4</c:v>
                  </c:pt>
                  <c:pt idx="13">
                    <c:v>4</c:v>
                  </c:pt>
                  <c:pt idx="14">
                    <c:v>4</c:v>
                  </c:pt>
                  <c:pt idx="15">
                    <c:v>4</c:v>
                  </c:pt>
                </c:lvl>
              </c:multiLvlStrCache>
            </c:multiLvlStrRef>
          </c:cat>
          <c:val>
            <c:numRef>
              <c:f>PMT!$H$5:$H$20</c:f>
              <c:numCache>
                <c:formatCode>General</c:formatCode>
                <c:ptCount val="16"/>
                <c:pt idx="0">
                  <c:v>0</c:v>
                </c:pt>
                <c:pt idx="1">
                  <c:v>0</c:v>
                </c:pt>
                <c:pt idx="2">
                  <c:v>97.305194805194816</c:v>
                </c:pt>
                <c:pt idx="3">
                  <c:v>82.857142857142861</c:v>
                </c:pt>
                <c:pt idx="4">
                  <c:v>55</c:v>
                </c:pt>
                <c:pt idx="5">
                  <c:v>70</c:v>
                </c:pt>
                <c:pt idx="6">
                  <c:v>90</c:v>
                </c:pt>
                <c:pt idx="7">
                  <c:v>82.222222222222229</c:v>
                </c:pt>
                <c:pt idx="8">
                  <c:v>58.246527777777779</c:v>
                </c:pt>
                <c:pt idx="9">
                  <c:v>69.005681818181827</c:v>
                </c:pt>
                <c:pt idx="10">
                  <c:v>82.694805194805198</c:v>
                </c:pt>
                <c:pt idx="11">
                  <c:v>74.920634920634924</c:v>
                </c:pt>
                <c:pt idx="12">
                  <c:v>51.753472222222221</c:v>
                </c:pt>
                <c:pt idx="13">
                  <c:v>0</c:v>
                </c:pt>
                <c:pt idx="14">
                  <c:v>0</c:v>
                </c:pt>
                <c:pt idx="15">
                  <c:v>0</c:v>
                </c:pt>
              </c:numCache>
            </c:numRef>
          </c:val>
          <c:smooth val="0"/>
          <c:extLst>
            <c:ext xmlns:c16="http://schemas.microsoft.com/office/drawing/2014/chart" uri="{C3380CC4-5D6E-409C-BE32-E72D297353CC}">
              <c16:uniqueId val="{00000001-6683-4C89-B841-CD4B94E389CF}"/>
            </c:ext>
          </c:extLst>
        </c:ser>
        <c:dLbls>
          <c:showLegendKey val="0"/>
          <c:showVal val="0"/>
          <c:showCatName val="0"/>
          <c:showSerName val="0"/>
          <c:showPercent val="0"/>
          <c:showBubbleSize val="0"/>
        </c:dLbls>
        <c:marker val="1"/>
        <c:smooth val="0"/>
        <c:axId val="1649628816"/>
        <c:axId val="1649606736"/>
      </c:lineChart>
      <c:catAx>
        <c:axId val="1649628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Período de tiempo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06736"/>
        <c:crosses val="autoZero"/>
        <c:auto val="1"/>
        <c:lblAlgn val="ctr"/>
        <c:lblOffset val="100"/>
        <c:noMultiLvlLbl val="0"/>
      </c:catAx>
      <c:valAx>
        <c:axId val="1649606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Datos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649628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123825</xdr:rowOff>
    </xdr:from>
    <xdr:to>
      <xdr:col>7</xdr:col>
      <xdr:colOff>428625</xdr:colOff>
      <xdr:row>23</xdr:row>
      <xdr:rowOff>66675</xdr:rowOff>
    </xdr:to>
    <xdr:sp macro="" textlink="">
      <xdr:nvSpPr>
        <xdr:cNvPr id="2" name="CuadroTexto 1">
          <a:extLst>
            <a:ext uri="{FF2B5EF4-FFF2-40B4-BE49-F238E27FC236}">
              <a16:creationId xmlns:a16="http://schemas.microsoft.com/office/drawing/2014/main" id="{FF6D360A-C82B-2B70-FE2A-5E7029AE23AA}"/>
            </a:ext>
          </a:extLst>
        </xdr:cNvPr>
        <xdr:cNvSpPr txBox="1"/>
      </xdr:nvSpPr>
      <xdr:spPr>
        <a:xfrm>
          <a:off x="171450" y="123825"/>
          <a:ext cx="5591175" cy="432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solidFill>
                <a:schemeClr val="dk1"/>
              </a:solidFill>
              <a:effectLst/>
              <a:latin typeface="+mn-lt"/>
              <a:ea typeface="+mn-ea"/>
              <a:cs typeface="+mn-cs"/>
            </a:rPr>
            <a:t>Esta plantilla fue desarrollada, gracias al apoyo PAPIME PE110023 Recursos didácticos para la impartición del laboratorio de Planeación y control de la producción. Apoyado por DGAPA-UNAM</a:t>
          </a:r>
        </a:p>
        <a:p>
          <a:endParaRPr lang="es-ES" sz="1100" b="1">
            <a:solidFill>
              <a:schemeClr val="dk1"/>
            </a:solidFill>
            <a:effectLst/>
            <a:latin typeface="+mn-lt"/>
            <a:ea typeface="+mn-ea"/>
            <a:cs typeface="+mn-cs"/>
          </a:endParaRPr>
        </a:p>
        <a:p>
          <a:r>
            <a:rPr lang="es-ES" sz="1100">
              <a:solidFill>
                <a:schemeClr val="dk1"/>
              </a:solidFill>
              <a:effectLst/>
              <a:latin typeface="+mn-lt"/>
              <a:ea typeface="+mn-ea"/>
              <a:cs typeface="+mn-cs"/>
            </a:rPr>
            <a:t>Se recomienda seguir los siguientes pasos para su uso</a:t>
          </a:r>
          <a:endParaRPr lang="es-MX" sz="1100">
            <a:solidFill>
              <a:schemeClr val="dk1"/>
            </a:solidFill>
            <a:effectLst/>
            <a:latin typeface="+mn-lt"/>
            <a:ea typeface="+mn-ea"/>
            <a:cs typeface="+mn-cs"/>
          </a:endParaRPr>
        </a:p>
        <a:p>
          <a:pPr marL="228600" lvl="0" indent="-228600">
            <a:buFont typeface="+mj-lt"/>
            <a:buAutoNum type="arabicPeriod"/>
          </a:pPr>
          <a:r>
            <a:rPr lang="es-ES" sz="1100">
              <a:solidFill>
                <a:schemeClr val="dk1"/>
              </a:solidFill>
              <a:effectLst/>
              <a:latin typeface="+mn-lt"/>
              <a:ea typeface="+mn-ea"/>
              <a:cs typeface="+mn-cs"/>
            </a:rPr>
            <a:t>Ingresar los datos a evaluar en la hoja en las hojas en la parte sombreada en verde, a partir de la celda E5 y hasta la celda E76, el análisis se realiza hasta para 72 datos.  Se recomienda ingresar los mismos valores en todas las hojas para realizar la comparación del desempeño de los métodos en la hoja con nombre Resumen. </a:t>
          </a:r>
          <a:endParaRPr lang="es-MX" sz="1100">
            <a:solidFill>
              <a:schemeClr val="dk1"/>
            </a:solidFill>
            <a:effectLst/>
            <a:latin typeface="+mn-lt"/>
            <a:ea typeface="+mn-ea"/>
            <a:cs typeface="+mn-cs"/>
          </a:endParaRPr>
        </a:p>
        <a:p>
          <a:pPr marL="228600" lvl="0" indent="-228600">
            <a:buFont typeface="+mj-lt"/>
            <a:buAutoNum type="arabicPeriod"/>
          </a:pPr>
          <a:r>
            <a:rPr lang="es-ES" sz="1100">
              <a:solidFill>
                <a:schemeClr val="dk1"/>
              </a:solidFill>
              <a:effectLst/>
              <a:latin typeface="+mn-lt"/>
              <a:ea typeface="+mn-ea"/>
              <a:cs typeface="+mn-cs"/>
            </a:rPr>
            <a:t>Las hojas permiten visualizar el cálculo de los métodos de pronóstico</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FET, </a:t>
          </a:r>
          <a:r>
            <a:rPr lang="es-ES" sz="1100">
              <a:solidFill>
                <a:schemeClr val="dk1"/>
              </a:solidFill>
              <a:effectLst/>
              <a:latin typeface="+mn-lt"/>
              <a:ea typeface="+mn-ea"/>
              <a:cs typeface="+mn-cs"/>
            </a:rPr>
            <a:t>Se muestra el cálculo de los </a:t>
          </a:r>
          <a:r>
            <a:rPr lang="es-ES" sz="1100" b="1">
              <a:solidFill>
                <a:schemeClr val="dk1"/>
              </a:solidFill>
              <a:effectLst/>
              <a:latin typeface="+mn-lt"/>
              <a:ea typeface="+mn-ea"/>
              <a:cs typeface="+mn-cs"/>
            </a:rPr>
            <a:t>factores estacionales por trimestre.</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UDT</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último dato con estacionalidad trimestral</a:t>
          </a:r>
          <a:r>
            <a:rPr lang="es-ES" sz="1100">
              <a:solidFill>
                <a:schemeClr val="dk1"/>
              </a:solidFill>
              <a:effectLst/>
              <a:latin typeface="+mn-lt"/>
              <a:ea typeface="+mn-ea"/>
              <a:cs typeface="+mn-cs"/>
            </a:rPr>
            <a:t>. </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PST</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promedio simple con estacionalidad trimestral</a:t>
          </a:r>
          <a:r>
            <a:rPr lang="es-ES" sz="1100">
              <a:solidFill>
                <a:schemeClr val="dk1"/>
              </a:solidFill>
              <a:effectLst/>
              <a:latin typeface="+mn-lt"/>
              <a:ea typeface="+mn-ea"/>
              <a:cs typeface="+mn-cs"/>
            </a:rPr>
            <a:t>.</a:t>
          </a:r>
          <a:endParaRPr lang="es-MX" sz="1100">
            <a:solidFill>
              <a:schemeClr val="dk1"/>
            </a:solidFill>
            <a:effectLst/>
            <a:latin typeface="+mn-lt"/>
            <a:ea typeface="+mn-ea"/>
            <a:cs typeface="+mn-cs"/>
          </a:endParaRPr>
        </a:p>
        <a:p>
          <a:pPr marL="171450" lvl="0" indent="-171450">
            <a:buFont typeface="Arial" panose="020B0604020202020204" pitchFamily="34" charset="0"/>
            <a:buChar char="•"/>
          </a:pPr>
          <a:r>
            <a:rPr lang="es-ES" sz="1100" b="1">
              <a:solidFill>
                <a:schemeClr val="dk1"/>
              </a:solidFill>
              <a:effectLst/>
              <a:latin typeface="+mn-lt"/>
              <a:ea typeface="+mn-ea"/>
              <a:cs typeface="+mn-cs"/>
            </a:rPr>
            <a:t>PMT</a:t>
          </a:r>
          <a:r>
            <a:rPr lang="es-ES" sz="1100">
              <a:solidFill>
                <a:schemeClr val="dk1"/>
              </a:solidFill>
              <a:effectLst/>
              <a:latin typeface="+mn-lt"/>
              <a:ea typeface="+mn-ea"/>
              <a:cs typeface="+mn-cs"/>
            </a:rPr>
            <a:t>, Se muestra el cálculo de los pronósticos utilizando el </a:t>
          </a:r>
          <a:r>
            <a:rPr lang="es-ES" sz="1100" b="1">
              <a:solidFill>
                <a:schemeClr val="dk1"/>
              </a:solidFill>
              <a:effectLst/>
              <a:latin typeface="+mn-lt"/>
              <a:ea typeface="+mn-ea"/>
              <a:cs typeface="+mn-cs"/>
            </a:rPr>
            <a:t>método de promedio móvil con estacionalidad trimestral.</a:t>
          </a:r>
          <a:r>
            <a:rPr lang="es-ES" sz="1100">
              <a:solidFill>
                <a:schemeClr val="dk1"/>
              </a:solidFill>
              <a:effectLst/>
              <a:latin typeface="+mn-lt"/>
              <a:ea typeface="+mn-ea"/>
              <a:cs typeface="+mn-cs"/>
            </a:rPr>
            <a:t> </a:t>
          </a:r>
          <a:endParaRPr lang="es-MX" sz="1100">
            <a:solidFill>
              <a:schemeClr val="dk1"/>
            </a:solidFill>
            <a:effectLst/>
            <a:latin typeface="+mn-lt"/>
            <a:ea typeface="+mn-ea"/>
            <a:cs typeface="+mn-cs"/>
          </a:endParaRPr>
        </a:p>
        <a:p>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119062</xdr:colOff>
      <xdr:row>10</xdr:row>
      <xdr:rowOff>47625</xdr:rowOff>
    </xdr:from>
    <xdr:to>
      <xdr:col>7</xdr:col>
      <xdr:colOff>2305048</xdr:colOff>
      <xdr:row>29</xdr:row>
      <xdr:rowOff>142874</xdr:rowOff>
    </xdr:to>
    <xdr:graphicFrame macro="">
      <xdr:nvGraphicFramePr>
        <xdr:cNvPr id="3" name="Gráfico 2">
          <a:extLst>
            <a:ext uri="{FF2B5EF4-FFF2-40B4-BE49-F238E27FC236}">
              <a16:creationId xmlns:a16="http://schemas.microsoft.com/office/drawing/2014/main" id="{A65E4438-5595-E9A2-DE55-85F46CFEE6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295275</xdr:colOff>
      <xdr:row>12</xdr:row>
      <xdr:rowOff>23812</xdr:rowOff>
    </xdr:from>
    <xdr:to>
      <xdr:col>15</xdr:col>
      <xdr:colOff>590550</xdr:colOff>
      <xdr:row>26</xdr:row>
      <xdr:rowOff>100012</xdr:rowOff>
    </xdr:to>
    <xdr:graphicFrame macro="">
      <xdr:nvGraphicFramePr>
        <xdr:cNvPr id="5" name="Gráfico 4">
          <a:extLst>
            <a:ext uri="{FF2B5EF4-FFF2-40B4-BE49-F238E27FC236}">
              <a16:creationId xmlns:a16="http://schemas.microsoft.com/office/drawing/2014/main" id="{4680FD69-87D8-E2B5-B38A-20FC371E9F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457199</xdr:colOff>
      <xdr:row>14</xdr:row>
      <xdr:rowOff>33336</xdr:rowOff>
    </xdr:from>
    <xdr:to>
      <xdr:col>14</xdr:col>
      <xdr:colOff>1376361</xdr:colOff>
      <xdr:row>36</xdr:row>
      <xdr:rowOff>171449</xdr:rowOff>
    </xdr:to>
    <xdr:graphicFrame macro="">
      <xdr:nvGraphicFramePr>
        <xdr:cNvPr id="2" name="Gráfico 1">
          <a:extLst>
            <a:ext uri="{FF2B5EF4-FFF2-40B4-BE49-F238E27FC236}">
              <a16:creationId xmlns:a16="http://schemas.microsoft.com/office/drawing/2014/main" id="{91C5ABEF-DBC4-42AF-9172-8F2453075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295275</xdr:colOff>
      <xdr:row>12</xdr:row>
      <xdr:rowOff>23812</xdr:rowOff>
    </xdr:from>
    <xdr:to>
      <xdr:col>15</xdr:col>
      <xdr:colOff>590550</xdr:colOff>
      <xdr:row>26</xdr:row>
      <xdr:rowOff>100012</xdr:rowOff>
    </xdr:to>
    <xdr:graphicFrame macro="">
      <xdr:nvGraphicFramePr>
        <xdr:cNvPr id="2" name="Gráfico 1">
          <a:extLst>
            <a:ext uri="{FF2B5EF4-FFF2-40B4-BE49-F238E27FC236}">
              <a16:creationId xmlns:a16="http://schemas.microsoft.com/office/drawing/2014/main" id="{3F94CF5D-66CC-4D1C-ABA4-625B433C2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61FA-55CE-4016-BEBA-619C2585068A}">
  <dimension ref="A1"/>
  <sheetViews>
    <sheetView workbookViewId="0">
      <selection activeCell="C26" sqref="C26"/>
    </sheetView>
  </sheetViews>
  <sheetFormatPr baseColWidth="10"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1F7A4-F895-462E-91B7-B039D1AE6F27}">
  <dimension ref="A1:I76"/>
  <sheetViews>
    <sheetView workbookViewId="0">
      <selection activeCell="A3" sqref="A1:E1048576"/>
    </sheetView>
  </sheetViews>
  <sheetFormatPr baseColWidth="10" defaultRowHeight="15" x14ac:dyDescent="0.25"/>
  <cols>
    <col min="1" max="5" width="6.28515625" customWidth="1"/>
    <col min="6" max="6" width="2.5703125" customWidth="1"/>
    <col min="7" max="7" width="5" customWidth="1"/>
    <col min="8" max="8" width="49.85546875" bestFit="1" customWidth="1"/>
  </cols>
  <sheetData>
    <row r="1" spans="1:8" x14ac:dyDescent="0.25">
      <c r="A1" s="1" t="s">
        <v>4</v>
      </c>
    </row>
    <row r="2" spans="1:8" ht="15.75" thickBot="1" x14ac:dyDescent="0.3">
      <c r="A2" s="1" t="s">
        <v>13</v>
      </c>
    </row>
    <row r="3" spans="1:8" ht="15.75" thickBot="1" x14ac:dyDescent="0.3">
      <c r="G3" s="31" t="s">
        <v>6</v>
      </c>
      <c r="H3" s="32"/>
    </row>
    <row r="4" spans="1:8" ht="27.75" customHeight="1" x14ac:dyDescent="0.25">
      <c r="B4" s="3" t="s">
        <v>0</v>
      </c>
      <c r="C4" s="4" t="s">
        <v>1</v>
      </c>
      <c r="D4" s="4" t="s">
        <v>2</v>
      </c>
      <c r="E4" s="5" t="s">
        <v>3</v>
      </c>
      <c r="G4" s="9" t="s">
        <v>2</v>
      </c>
      <c r="H4" s="10" t="s">
        <v>5</v>
      </c>
    </row>
    <row r="5" spans="1:8" x14ac:dyDescent="0.25">
      <c r="B5" s="6">
        <v>1</v>
      </c>
      <c r="C5" s="2">
        <v>1</v>
      </c>
      <c r="D5" s="2">
        <v>1</v>
      </c>
      <c r="E5" s="7">
        <v>60</v>
      </c>
      <c r="G5" s="6">
        <v>1</v>
      </c>
      <c r="H5" s="11">
        <f>AVERAGE(E5,E9,E13,E17,E21,E25,E29,E33,E37,E41,E45,E49,E53,E57,E61,E65,E69,E73)/AVERAGE($E$5:$E$76)</f>
        <v>0.74576271186440679</v>
      </c>
    </row>
    <row r="6" spans="1:8" x14ac:dyDescent="0.25">
      <c r="B6" s="6">
        <v>2</v>
      </c>
      <c r="C6" s="2">
        <v>1</v>
      </c>
      <c r="D6" s="2">
        <v>2</v>
      </c>
      <c r="E6" s="7">
        <v>75</v>
      </c>
      <c r="G6" s="6">
        <v>2</v>
      </c>
      <c r="H6" s="11">
        <f>AVERAGE(E6,E10,E14,E18,E22,E26,E30,E34,E38,E42,E46,E50,E54,E58,E62,E66,E70,E74)/AVERAGE($E$5:$E$76)</f>
        <v>0.94915254237288138</v>
      </c>
    </row>
    <row r="7" spans="1:8" x14ac:dyDescent="0.25">
      <c r="B7" s="6">
        <v>3</v>
      </c>
      <c r="C7" s="2">
        <v>1</v>
      </c>
      <c r="D7" s="2">
        <v>3</v>
      </c>
      <c r="E7" s="7">
        <v>90</v>
      </c>
      <c r="G7" s="6">
        <v>3</v>
      </c>
      <c r="H7" s="11">
        <f t="shared" ref="H7:H8" si="0">AVERAGE(E7,E11,E15,E19,E23,E27,E31,E35,E39,E43,E47,E51,E55,E59,E63,E67,E71,E75)/AVERAGE($E$5:$E$76)</f>
        <v>1.2203389830508475</v>
      </c>
    </row>
    <row r="8" spans="1:8" ht="15.75" customHeight="1" thickBot="1" x14ac:dyDescent="0.3">
      <c r="B8" s="6">
        <v>4</v>
      </c>
      <c r="C8" s="2">
        <v>1</v>
      </c>
      <c r="D8" s="2">
        <v>4</v>
      </c>
      <c r="E8" s="7">
        <v>80</v>
      </c>
      <c r="G8" s="8">
        <v>4</v>
      </c>
      <c r="H8" s="12">
        <f t="shared" si="0"/>
        <v>1.0847457627118644</v>
      </c>
    </row>
    <row r="9" spans="1:8" x14ac:dyDescent="0.25">
      <c r="B9" s="6">
        <v>5</v>
      </c>
      <c r="C9" s="2">
        <v>2</v>
      </c>
      <c r="D9" s="2">
        <v>1</v>
      </c>
      <c r="E9" s="7">
        <v>55</v>
      </c>
    </row>
    <row r="10" spans="1:8" x14ac:dyDescent="0.25">
      <c r="B10" s="6">
        <v>6</v>
      </c>
      <c r="C10" s="2">
        <v>2</v>
      </c>
      <c r="D10" s="2">
        <v>2</v>
      </c>
      <c r="E10" s="7">
        <v>70</v>
      </c>
    </row>
    <row r="11" spans="1:8" x14ac:dyDescent="0.25">
      <c r="B11" s="6">
        <v>7</v>
      </c>
      <c r="C11" s="2">
        <v>2</v>
      </c>
      <c r="D11" s="2">
        <v>3</v>
      </c>
      <c r="E11" s="7">
        <v>95</v>
      </c>
    </row>
    <row r="12" spans="1:8" x14ac:dyDescent="0.25">
      <c r="B12" s="6">
        <v>8</v>
      </c>
      <c r="C12" s="2">
        <v>2</v>
      </c>
      <c r="D12" s="2">
        <v>4</v>
      </c>
      <c r="E12" s="7">
        <v>85</v>
      </c>
    </row>
    <row r="13" spans="1:8" x14ac:dyDescent="0.25">
      <c r="B13" s="6">
        <v>9</v>
      </c>
      <c r="C13" s="2">
        <v>3</v>
      </c>
      <c r="D13" s="2">
        <v>1</v>
      </c>
      <c r="E13" s="7">
        <v>50</v>
      </c>
    </row>
    <row r="14" spans="1:8" x14ac:dyDescent="0.25">
      <c r="B14" s="6">
        <v>10</v>
      </c>
      <c r="C14" s="2">
        <v>3</v>
      </c>
      <c r="D14" s="2">
        <v>2</v>
      </c>
      <c r="E14" s="7">
        <v>65</v>
      </c>
    </row>
    <row r="15" spans="1:8" x14ac:dyDescent="0.25">
      <c r="B15" s="6">
        <v>11</v>
      </c>
      <c r="C15" s="2">
        <v>3</v>
      </c>
      <c r="D15" s="2">
        <v>3</v>
      </c>
      <c r="E15" s="7">
        <v>85</v>
      </c>
    </row>
    <row r="16" spans="1:8" x14ac:dyDescent="0.25">
      <c r="B16" s="6">
        <v>12</v>
      </c>
      <c r="C16" s="2">
        <v>3</v>
      </c>
      <c r="D16" s="2">
        <v>4</v>
      </c>
      <c r="E16" s="7">
        <v>75</v>
      </c>
    </row>
    <row r="17" spans="2:5" x14ac:dyDescent="0.25">
      <c r="B17" s="6">
        <v>13</v>
      </c>
      <c r="C17" s="2">
        <v>4</v>
      </c>
      <c r="D17" s="2">
        <v>1</v>
      </c>
      <c r="E17" s="7"/>
    </row>
    <row r="18" spans="2:5" x14ac:dyDescent="0.25">
      <c r="B18" s="6">
        <v>14</v>
      </c>
      <c r="C18" s="2">
        <v>4</v>
      </c>
      <c r="D18" s="2">
        <v>2</v>
      </c>
      <c r="E18" s="7"/>
    </row>
    <row r="19" spans="2:5" x14ac:dyDescent="0.25">
      <c r="B19" s="6">
        <v>15</v>
      </c>
      <c r="C19" s="2">
        <v>4</v>
      </c>
      <c r="D19" s="2">
        <v>3</v>
      </c>
      <c r="E19" s="7"/>
    </row>
    <row r="20" spans="2:5" x14ac:dyDescent="0.25">
      <c r="B20" s="6">
        <v>16</v>
      </c>
      <c r="C20" s="2">
        <v>4</v>
      </c>
      <c r="D20" s="2">
        <v>4</v>
      </c>
      <c r="E20" s="7"/>
    </row>
    <row r="21" spans="2:5" x14ac:dyDescent="0.25">
      <c r="B21" s="6">
        <v>17</v>
      </c>
      <c r="C21" s="2">
        <v>5</v>
      </c>
      <c r="D21" s="2">
        <v>1</v>
      </c>
      <c r="E21" s="7"/>
    </row>
    <row r="22" spans="2:5" x14ac:dyDescent="0.25">
      <c r="B22" s="6">
        <v>18</v>
      </c>
      <c r="C22" s="2">
        <v>5</v>
      </c>
      <c r="D22" s="2">
        <v>2</v>
      </c>
      <c r="E22" s="7"/>
    </row>
    <row r="23" spans="2:5" x14ac:dyDescent="0.25">
      <c r="B23" s="6">
        <v>19</v>
      </c>
      <c r="C23" s="2">
        <v>5</v>
      </c>
      <c r="D23" s="2">
        <v>3</v>
      </c>
      <c r="E23" s="7"/>
    </row>
    <row r="24" spans="2:5" x14ac:dyDescent="0.25">
      <c r="B24" s="6">
        <v>20</v>
      </c>
      <c r="C24" s="2">
        <v>5</v>
      </c>
      <c r="D24" s="2">
        <v>4</v>
      </c>
      <c r="E24" s="7"/>
    </row>
    <row r="25" spans="2:5" x14ac:dyDescent="0.25">
      <c r="B25" s="6">
        <v>21</v>
      </c>
      <c r="C25" s="2">
        <v>6</v>
      </c>
      <c r="D25" s="2">
        <v>1</v>
      </c>
      <c r="E25" s="7"/>
    </row>
    <row r="26" spans="2:5" x14ac:dyDescent="0.25">
      <c r="B26" s="6">
        <v>22</v>
      </c>
      <c r="C26" s="2">
        <v>6</v>
      </c>
      <c r="D26" s="2">
        <v>2</v>
      </c>
      <c r="E26" s="7"/>
    </row>
    <row r="27" spans="2:5" x14ac:dyDescent="0.25">
      <c r="B27" s="6">
        <v>23</v>
      </c>
      <c r="C27" s="2">
        <v>6</v>
      </c>
      <c r="D27" s="2">
        <v>3</v>
      </c>
      <c r="E27" s="7"/>
    </row>
    <row r="28" spans="2:5" x14ac:dyDescent="0.25">
      <c r="B28" s="6">
        <v>24</v>
      </c>
      <c r="C28" s="2">
        <v>6</v>
      </c>
      <c r="D28" s="2">
        <v>4</v>
      </c>
      <c r="E28" s="7"/>
    </row>
    <row r="29" spans="2:5" x14ac:dyDescent="0.25">
      <c r="B29" s="6">
        <v>25</v>
      </c>
      <c r="C29" s="2">
        <v>7</v>
      </c>
      <c r="D29" s="2">
        <v>1</v>
      </c>
      <c r="E29" s="7"/>
    </row>
    <row r="30" spans="2:5" x14ac:dyDescent="0.25">
      <c r="B30" s="6">
        <v>26</v>
      </c>
      <c r="C30" s="2">
        <v>7</v>
      </c>
      <c r="D30" s="2">
        <v>2</v>
      </c>
      <c r="E30" s="7"/>
    </row>
    <row r="31" spans="2:5" x14ac:dyDescent="0.25">
      <c r="B31" s="6">
        <v>27</v>
      </c>
      <c r="C31" s="2">
        <v>7</v>
      </c>
      <c r="D31" s="2">
        <v>3</v>
      </c>
      <c r="E31" s="7"/>
    </row>
    <row r="32" spans="2:5" x14ac:dyDescent="0.25">
      <c r="B32" s="6">
        <v>28</v>
      </c>
      <c r="C32" s="2">
        <v>7</v>
      </c>
      <c r="D32" s="2">
        <v>4</v>
      </c>
      <c r="E32" s="7"/>
    </row>
    <row r="33" spans="2:9" x14ac:dyDescent="0.25">
      <c r="B33" s="6">
        <v>29</v>
      </c>
      <c r="C33" s="2">
        <v>8</v>
      </c>
      <c r="D33" s="2">
        <v>1</v>
      </c>
      <c r="E33" s="7"/>
    </row>
    <row r="34" spans="2:9" x14ac:dyDescent="0.25">
      <c r="B34" s="6">
        <v>30</v>
      </c>
      <c r="C34" s="2">
        <v>8</v>
      </c>
      <c r="D34" s="2">
        <v>2</v>
      </c>
      <c r="E34" s="7"/>
    </row>
    <row r="35" spans="2:9" x14ac:dyDescent="0.25">
      <c r="B35" s="6">
        <v>31</v>
      </c>
      <c r="C35" s="2">
        <v>8</v>
      </c>
      <c r="D35" s="2">
        <v>3</v>
      </c>
      <c r="E35" s="7"/>
    </row>
    <row r="36" spans="2:9" x14ac:dyDescent="0.25">
      <c r="B36" s="6">
        <v>32</v>
      </c>
      <c r="C36" s="2">
        <v>8</v>
      </c>
      <c r="D36" s="2">
        <v>4</v>
      </c>
      <c r="E36" s="7"/>
    </row>
    <row r="37" spans="2:9" x14ac:dyDescent="0.25">
      <c r="B37" s="6">
        <v>33</v>
      </c>
      <c r="C37" s="2">
        <v>9</v>
      </c>
      <c r="D37" s="2">
        <v>1</v>
      </c>
      <c r="E37" s="7"/>
    </row>
    <row r="38" spans="2:9" x14ac:dyDescent="0.25">
      <c r="B38" s="6">
        <v>34</v>
      </c>
      <c r="C38" s="2">
        <v>9</v>
      </c>
      <c r="D38" s="2">
        <v>2</v>
      </c>
      <c r="E38" s="7"/>
    </row>
    <row r="39" spans="2:9" x14ac:dyDescent="0.25">
      <c r="B39" s="6">
        <v>35</v>
      </c>
      <c r="C39" s="2">
        <v>9</v>
      </c>
      <c r="D39" s="2">
        <v>3</v>
      </c>
      <c r="E39" s="7"/>
    </row>
    <row r="40" spans="2:9" x14ac:dyDescent="0.25">
      <c r="B40" s="6">
        <v>36</v>
      </c>
      <c r="C40" s="2">
        <v>9</v>
      </c>
      <c r="D40" s="2">
        <v>4</v>
      </c>
      <c r="E40" s="7"/>
    </row>
    <row r="41" spans="2:9" x14ac:dyDescent="0.25">
      <c r="B41" s="6">
        <v>37</v>
      </c>
      <c r="C41" s="2">
        <v>10</v>
      </c>
      <c r="D41" s="2">
        <v>1</v>
      </c>
      <c r="E41" s="7"/>
    </row>
    <row r="42" spans="2:9" x14ac:dyDescent="0.25">
      <c r="B42" s="6">
        <v>38</v>
      </c>
      <c r="C42" s="2">
        <v>10</v>
      </c>
      <c r="D42" s="2">
        <v>2</v>
      </c>
      <c r="E42" s="7"/>
    </row>
    <row r="43" spans="2:9" x14ac:dyDescent="0.25">
      <c r="B43" s="6">
        <v>39</v>
      </c>
      <c r="C43" s="2">
        <v>10</v>
      </c>
      <c r="D43" s="2">
        <v>3</v>
      </c>
      <c r="E43" s="7"/>
      <c r="I43">
        <f>72/4</f>
        <v>18</v>
      </c>
    </row>
    <row r="44" spans="2:9" x14ac:dyDescent="0.25">
      <c r="B44" s="6">
        <v>40</v>
      </c>
      <c r="C44" s="2">
        <v>10</v>
      </c>
      <c r="D44" s="2">
        <v>4</v>
      </c>
      <c r="E44" s="7"/>
      <c r="I44">
        <f>61/4</f>
        <v>15.25</v>
      </c>
    </row>
    <row r="45" spans="2:9" x14ac:dyDescent="0.25">
      <c r="B45" s="6">
        <v>41</v>
      </c>
      <c r="C45" s="2">
        <v>11</v>
      </c>
      <c r="D45" s="2">
        <v>1</v>
      </c>
      <c r="E45" s="7"/>
    </row>
    <row r="46" spans="2:9" x14ac:dyDescent="0.25">
      <c r="B46" s="6">
        <v>42</v>
      </c>
      <c r="C46" s="2">
        <v>11</v>
      </c>
      <c r="D46" s="2">
        <v>2</v>
      </c>
      <c r="E46" s="7"/>
    </row>
    <row r="47" spans="2:9" x14ac:dyDescent="0.25">
      <c r="B47" s="6">
        <v>43</v>
      </c>
      <c r="C47" s="2">
        <v>11</v>
      </c>
      <c r="D47" s="2">
        <v>3</v>
      </c>
      <c r="E47" s="7"/>
    </row>
    <row r="48" spans="2:9" x14ac:dyDescent="0.25">
      <c r="B48" s="6">
        <v>44</v>
      </c>
      <c r="C48" s="2">
        <v>11</v>
      </c>
      <c r="D48" s="2">
        <v>4</v>
      </c>
      <c r="E48" s="7"/>
    </row>
    <row r="49" spans="2:5" x14ac:dyDescent="0.25">
      <c r="B49" s="6">
        <v>45</v>
      </c>
      <c r="C49" s="2">
        <v>12</v>
      </c>
      <c r="D49" s="2">
        <v>1</v>
      </c>
      <c r="E49" s="7"/>
    </row>
    <row r="50" spans="2:5" x14ac:dyDescent="0.25">
      <c r="B50" s="6">
        <v>46</v>
      </c>
      <c r="C50" s="2">
        <v>12</v>
      </c>
      <c r="D50" s="2">
        <v>2</v>
      </c>
      <c r="E50" s="7"/>
    </row>
    <row r="51" spans="2:5" x14ac:dyDescent="0.25">
      <c r="B51" s="6">
        <v>47</v>
      </c>
      <c r="C51" s="2">
        <v>12</v>
      </c>
      <c r="D51" s="2">
        <v>3</v>
      </c>
      <c r="E51" s="7"/>
    </row>
    <row r="52" spans="2:5" x14ac:dyDescent="0.25">
      <c r="B52" s="6">
        <v>48</v>
      </c>
      <c r="C52" s="2">
        <v>12</v>
      </c>
      <c r="D52" s="2">
        <v>4</v>
      </c>
      <c r="E52" s="7"/>
    </row>
    <row r="53" spans="2:5" x14ac:dyDescent="0.25">
      <c r="B53" s="6">
        <v>49</v>
      </c>
      <c r="C53" s="2">
        <v>13</v>
      </c>
      <c r="D53" s="2">
        <v>1</v>
      </c>
      <c r="E53" s="7"/>
    </row>
    <row r="54" spans="2:5" x14ac:dyDescent="0.25">
      <c r="B54" s="6">
        <v>50</v>
      </c>
      <c r="C54" s="2">
        <v>13</v>
      </c>
      <c r="D54" s="2">
        <v>2</v>
      </c>
      <c r="E54" s="7"/>
    </row>
    <row r="55" spans="2:5" x14ac:dyDescent="0.25">
      <c r="B55" s="6">
        <v>51</v>
      </c>
      <c r="C55" s="2">
        <v>13</v>
      </c>
      <c r="D55" s="2">
        <v>3</v>
      </c>
      <c r="E55" s="7"/>
    </row>
    <row r="56" spans="2:5" x14ac:dyDescent="0.25">
      <c r="B56" s="6">
        <v>52</v>
      </c>
      <c r="C56" s="2">
        <v>13</v>
      </c>
      <c r="D56" s="2">
        <v>4</v>
      </c>
      <c r="E56" s="7"/>
    </row>
    <row r="57" spans="2:5" x14ac:dyDescent="0.25">
      <c r="B57" s="6">
        <v>53</v>
      </c>
      <c r="C57" s="2">
        <v>14</v>
      </c>
      <c r="D57" s="2">
        <v>1</v>
      </c>
      <c r="E57" s="7"/>
    </row>
    <row r="58" spans="2:5" x14ac:dyDescent="0.25">
      <c r="B58" s="6">
        <v>54</v>
      </c>
      <c r="C58" s="2">
        <v>14</v>
      </c>
      <c r="D58" s="2">
        <v>2</v>
      </c>
      <c r="E58" s="7"/>
    </row>
    <row r="59" spans="2:5" x14ac:dyDescent="0.25">
      <c r="B59" s="6">
        <v>55</v>
      </c>
      <c r="C59" s="2">
        <v>14</v>
      </c>
      <c r="D59" s="2">
        <v>3</v>
      </c>
      <c r="E59" s="7"/>
    </row>
    <row r="60" spans="2:5" x14ac:dyDescent="0.25">
      <c r="B60" s="6">
        <v>56</v>
      </c>
      <c r="C60" s="2">
        <v>14</v>
      </c>
      <c r="D60" s="2">
        <v>4</v>
      </c>
      <c r="E60" s="7"/>
    </row>
    <row r="61" spans="2:5" x14ac:dyDescent="0.25">
      <c r="B61" s="6">
        <v>57</v>
      </c>
      <c r="C61" s="2">
        <v>15</v>
      </c>
      <c r="D61" s="2">
        <v>1</v>
      </c>
      <c r="E61" s="7"/>
    </row>
    <row r="62" spans="2:5" x14ac:dyDescent="0.25">
      <c r="B62" s="6">
        <v>58</v>
      </c>
      <c r="C62" s="2">
        <v>15</v>
      </c>
      <c r="D62" s="2">
        <v>2</v>
      </c>
      <c r="E62" s="7"/>
    </row>
    <row r="63" spans="2:5" x14ac:dyDescent="0.25">
      <c r="B63" s="6">
        <v>59</v>
      </c>
      <c r="C63" s="2">
        <v>15</v>
      </c>
      <c r="D63" s="2">
        <v>3</v>
      </c>
      <c r="E63" s="7"/>
    </row>
    <row r="64" spans="2:5" x14ac:dyDescent="0.25">
      <c r="B64" s="6">
        <v>60</v>
      </c>
      <c r="C64" s="2">
        <v>15</v>
      </c>
      <c r="D64" s="2">
        <v>4</v>
      </c>
      <c r="E64" s="7"/>
    </row>
    <row r="65" spans="2:5" x14ac:dyDescent="0.25">
      <c r="B65" s="6">
        <v>61</v>
      </c>
      <c r="C65" s="2">
        <v>16</v>
      </c>
      <c r="D65" s="2">
        <v>1</v>
      </c>
      <c r="E65" s="7"/>
    </row>
    <row r="66" spans="2:5" x14ac:dyDescent="0.25">
      <c r="B66" s="6">
        <v>62</v>
      </c>
      <c r="C66" s="2">
        <v>16</v>
      </c>
      <c r="D66" s="2">
        <v>2</v>
      </c>
      <c r="E66" s="7"/>
    </row>
    <row r="67" spans="2:5" x14ac:dyDescent="0.25">
      <c r="B67" s="6">
        <v>63</v>
      </c>
      <c r="C67" s="2">
        <v>16</v>
      </c>
      <c r="D67" s="2">
        <v>3</v>
      </c>
      <c r="E67" s="7"/>
    </row>
    <row r="68" spans="2:5" x14ac:dyDescent="0.25">
      <c r="B68" s="6">
        <v>64</v>
      </c>
      <c r="C68" s="2">
        <v>16</v>
      </c>
      <c r="D68" s="2">
        <v>4</v>
      </c>
      <c r="E68" s="7"/>
    </row>
    <row r="69" spans="2:5" x14ac:dyDescent="0.25">
      <c r="B69" s="6">
        <v>65</v>
      </c>
      <c r="C69" s="2">
        <v>17</v>
      </c>
      <c r="D69" s="2">
        <v>1</v>
      </c>
      <c r="E69" s="7"/>
    </row>
    <row r="70" spans="2:5" x14ac:dyDescent="0.25">
      <c r="B70" s="6">
        <v>66</v>
      </c>
      <c r="C70" s="2">
        <v>17</v>
      </c>
      <c r="D70" s="2">
        <v>2</v>
      </c>
      <c r="E70" s="7"/>
    </row>
    <row r="71" spans="2:5" x14ac:dyDescent="0.25">
      <c r="B71" s="6">
        <v>67</v>
      </c>
      <c r="C71" s="2">
        <v>17</v>
      </c>
      <c r="D71" s="2">
        <v>3</v>
      </c>
      <c r="E71" s="7"/>
    </row>
    <row r="72" spans="2:5" x14ac:dyDescent="0.25">
      <c r="B72" s="6">
        <v>68</v>
      </c>
      <c r="C72" s="2">
        <v>17</v>
      </c>
      <c r="D72" s="2">
        <v>4</v>
      </c>
      <c r="E72" s="7"/>
    </row>
    <row r="73" spans="2:5" x14ac:dyDescent="0.25">
      <c r="B73" s="6">
        <v>69</v>
      </c>
      <c r="C73" s="2">
        <v>18</v>
      </c>
      <c r="D73" s="2">
        <v>1</v>
      </c>
      <c r="E73" s="7"/>
    </row>
    <row r="74" spans="2:5" x14ac:dyDescent="0.25">
      <c r="B74" s="6">
        <v>70</v>
      </c>
      <c r="C74" s="2">
        <v>18</v>
      </c>
      <c r="D74" s="2">
        <v>2</v>
      </c>
      <c r="E74" s="7"/>
    </row>
    <row r="75" spans="2:5" x14ac:dyDescent="0.25">
      <c r="B75" s="6">
        <v>71</v>
      </c>
      <c r="C75" s="2">
        <v>18</v>
      </c>
      <c r="D75" s="2">
        <v>3</v>
      </c>
      <c r="E75" s="7"/>
    </row>
    <row r="76" spans="2:5" x14ac:dyDescent="0.25">
      <c r="B76" s="6">
        <v>72</v>
      </c>
      <c r="C76" s="2">
        <v>18</v>
      </c>
      <c r="D76" s="2">
        <v>4</v>
      </c>
      <c r="E76" s="7"/>
    </row>
  </sheetData>
  <mergeCells count="1">
    <mergeCell ref="G3:H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B69BE-9BD6-40FD-A0F8-F2682EEB578B}">
  <dimension ref="A1:T76"/>
  <sheetViews>
    <sheetView workbookViewId="0">
      <selection activeCell="B1" sqref="B1:J1048576"/>
    </sheetView>
  </sheetViews>
  <sheetFormatPr baseColWidth="10" defaultRowHeight="15" x14ac:dyDescent="0.25"/>
  <cols>
    <col min="1" max="1" width="3.42578125" customWidth="1"/>
    <col min="2" max="2" width="9.7109375" bestFit="1" customWidth="1"/>
    <col min="3" max="3" width="3.28515625" bestFit="1" customWidth="1"/>
    <col min="4" max="4" width="5.28515625" bestFit="1" customWidth="1"/>
    <col min="5" max="5" width="10.42578125" bestFit="1" customWidth="1"/>
    <col min="6" max="6" width="14.28515625" bestFit="1" customWidth="1"/>
    <col min="7" max="7" width="13.140625" bestFit="1" customWidth="1"/>
    <col min="8" max="8" width="27.42578125" bestFit="1" customWidth="1"/>
    <col min="9" max="10" width="12" bestFit="1" customWidth="1"/>
    <col min="11" max="11" width="2.5703125" customWidth="1"/>
    <col min="12" max="12" width="4.7109375" bestFit="1" customWidth="1"/>
    <col min="13" max="13" width="15" bestFit="1" customWidth="1"/>
    <col min="15" max="15" width="30.42578125" bestFit="1" customWidth="1"/>
  </cols>
  <sheetData>
    <row r="1" spans="1:20" x14ac:dyDescent="0.25">
      <c r="A1" s="1" t="s">
        <v>12</v>
      </c>
    </row>
    <row r="2" spans="1:20" ht="15.75" thickBot="1" x14ac:dyDescent="0.3"/>
    <row r="3" spans="1:20" ht="15.75" thickBot="1" x14ac:dyDescent="0.3">
      <c r="L3" s="31" t="s">
        <v>6</v>
      </c>
      <c r="M3" s="32"/>
      <c r="T3" s="13"/>
    </row>
    <row r="4" spans="1:20" ht="30" customHeight="1" thickBot="1" x14ac:dyDescent="0.3">
      <c r="B4" s="3" t="s">
        <v>0</v>
      </c>
      <c r="C4" s="4" t="s">
        <v>1</v>
      </c>
      <c r="D4" s="4" t="s">
        <v>2</v>
      </c>
      <c r="E4" s="30" t="s">
        <v>3</v>
      </c>
      <c r="F4" s="4" t="s">
        <v>7</v>
      </c>
      <c r="G4" s="4" t="s">
        <v>8</v>
      </c>
      <c r="H4" s="4" t="s">
        <v>9</v>
      </c>
      <c r="I4" s="4" t="s">
        <v>10</v>
      </c>
      <c r="J4" s="27" t="s">
        <v>11</v>
      </c>
      <c r="L4" s="9" t="s">
        <v>2</v>
      </c>
      <c r="M4" s="10" t="s">
        <v>5</v>
      </c>
      <c r="T4" s="15"/>
    </row>
    <row r="5" spans="1:20" x14ac:dyDescent="0.25">
      <c r="B5" s="28">
        <v>1</v>
      </c>
      <c r="C5" s="26">
        <v>1</v>
      </c>
      <c r="D5" s="26">
        <v>1</v>
      </c>
      <c r="E5" s="29">
        <v>60</v>
      </c>
      <c r="F5" s="26">
        <f>IF(ISNUMBER(E5),E5/VLOOKUP(D5,$L$5:$M$8,2,FALSE),"")</f>
        <v>80.454545454545453</v>
      </c>
      <c r="G5" s="26"/>
      <c r="H5" s="26" t="str">
        <f>IF(ISNUMBER(G5),G5*VLOOKUP(D5,$L$5:$M$8,2,FALSE),"")</f>
        <v/>
      </c>
      <c r="I5" s="26" t="str">
        <f t="shared" ref="I5:I6" si="0">IF(AND(ISNUMBER(E5),ISNUMBER(G5)),ABS(E5-H5),"")</f>
        <v/>
      </c>
      <c r="J5" s="11" t="str">
        <f t="shared" ref="J5:J7" si="1">IF(ISNUMBER(I5),I5/E5,"")</f>
        <v/>
      </c>
      <c r="L5" s="6">
        <v>1</v>
      </c>
      <c r="M5" s="11">
        <f>FET!H5</f>
        <v>0.74576271186440679</v>
      </c>
      <c r="O5" s="17" t="s">
        <v>14</v>
      </c>
      <c r="P5" s="18" t="s">
        <v>17</v>
      </c>
      <c r="Q5" s="19">
        <f>AVERAGE(I5:I76)</f>
        <v>2.2848206086842437</v>
      </c>
    </row>
    <row r="6" spans="1:20" x14ac:dyDescent="0.25">
      <c r="B6" s="28">
        <v>2</v>
      </c>
      <c r="C6" s="26">
        <v>1</v>
      </c>
      <c r="D6" s="26">
        <v>2</v>
      </c>
      <c r="E6" s="29">
        <v>75</v>
      </c>
      <c r="F6" s="26">
        <f t="shared" ref="F6:F65" si="2">IF(ISNUMBER(E6),E6/VLOOKUP(D6,$L$5:$M$8,2,FALSE),"")</f>
        <v>79.017857142857139</v>
      </c>
      <c r="G6" s="26">
        <f>F5</f>
        <v>80.454545454545453</v>
      </c>
      <c r="H6" s="26">
        <f>IF(ISNUMBER(G6),G6*VLOOKUP(D6,$L$5:$M$8,2,FALSE),"")</f>
        <v>76.36363636363636</v>
      </c>
      <c r="I6" s="26">
        <f t="shared" si="0"/>
        <v>1.3636363636363598</v>
      </c>
      <c r="J6" s="11">
        <f t="shared" si="1"/>
        <v>1.8181818181818129E-2</v>
      </c>
      <c r="L6" s="6">
        <v>2</v>
      </c>
      <c r="M6" s="11">
        <f>FET!H6</f>
        <v>0.94915254237288138</v>
      </c>
      <c r="O6" s="20" t="s">
        <v>15</v>
      </c>
      <c r="P6" s="16" t="s">
        <v>18</v>
      </c>
      <c r="Q6" s="14">
        <f>SUMSQ(I5:I76)/COUNT(I5:I76)</f>
        <v>13.081367763986872</v>
      </c>
    </row>
    <row r="7" spans="1:20" ht="15.75" customHeight="1" thickBot="1" x14ac:dyDescent="0.3">
      <c r="B7" s="28">
        <v>3</v>
      </c>
      <c r="C7" s="26">
        <v>1</v>
      </c>
      <c r="D7" s="26">
        <v>3</v>
      </c>
      <c r="E7" s="29">
        <v>90</v>
      </c>
      <c r="F7" s="26">
        <f>IF(ISNUMBER(E7),E7/VLOOKUP(D7,$L$5:$M$8,2,FALSE),"")</f>
        <v>73.75</v>
      </c>
      <c r="G7" s="26">
        <f t="shared" ref="G7:G65" si="3">F6</f>
        <v>79.017857142857139</v>
      </c>
      <c r="H7" s="26">
        <f>IF(ISNUMBER(G7),G7*VLOOKUP(D7,$L$5:$M$8,2,FALSE),"")</f>
        <v>96.428571428571431</v>
      </c>
      <c r="I7" s="26">
        <f>IF(AND(ISNUMBER(E7),ISNUMBER(G7)),ABS(E7-H7),"")</f>
        <v>6.4285714285714306</v>
      </c>
      <c r="J7" s="11">
        <f t="shared" si="1"/>
        <v>7.1428571428571452E-2</v>
      </c>
      <c r="L7" s="6">
        <v>3</v>
      </c>
      <c r="M7" s="11">
        <f>FET!H7</f>
        <v>1.2203389830508475</v>
      </c>
      <c r="O7" s="21" t="s">
        <v>16</v>
      </c>
      <c r="P7" s="22" t="s">
        <v>19</v>
      </c>
      <c r="Q7" s="23">
        <f>AVERAGE(J5:J76)</f>
        <v>3.2974642485970922E-2</v>
      </c>
    </row>
    <row r="8" spans="1:20" ht="15.75" customHeight="1" thickBot="1" x14ac:dyDescent="0.3">
      <c r="B8" s="28">
        <v>4</v>
      </c>
      <c r="C8" s="26">
        <v>1</v>
      </c>
      <c r="D8" s="26">
        <v>4</v>
      </c>
      <c r="E8" s="29">
        <v>80</v>
      </c>
      <c r="F8" s="26">
        <f t="shared" si="2"/>
        <v>73.75</v>
      </c>
      <c r="G8" s="26">
        <f t="shared" si="3"/>
        <v>73.75</v>
      </c>
      <c r="H8" s="26">
        <f t="shared" ref="H8:H65" si="4">IF(ISNUMBER(G8),G8*VLOOKUP(D8,$L$5:$M$8,2,FALSE),"")</f>
        <v>80</v>
      </c>
      <c r="I8" s="26">
        <f t="shared" ref="I8:I65" si="5">IF(AND(ISNUMBER(E8),ISNUMBER(G8)),ABS(E8-H8),"")</f>
        <v>0</v>
      </c>
      <c r="J8" s="11">
        <f>IF(ISNUMBER(I8),I8/E8,"")</f>
        <v>0</v>
      </c>
      <c r="L8" s="8">
        <v>4</v>
      </c>
      <c r="M8" s="12">
        <f>FET!H8</f>
        <v>1.0847457627118644</v>
      </c>
    </row>
    <row r="9" spans="1:20" ht="15.75" customHeight="1" x14ac:dyDescent="0.25">
      <c r="B9" s="28">
        <v>5</v>
      </c>
      <c r="C9" s="26">
        <v>2</v>
      </c>
      <c r="D9" s="26">
        <v>1</v>
      </c>
      <c r="E9" s="29">
        <v>55</v>
      </c>
      <c r="F9" s="26">
        <f t="shared" si="2"/>
        <v>73.75</v>
      </c>
      <c r="G9" s="26">
        <f t="shared" si="3"/>
        <v>73.75</v>
      </c>
      <c r="H9" s="26">
        <f t="shared" si="4"/>
        <v>55</v>
      </c>
      <c r="I9" s="26">
        <f t="shared" si="5"/>
        <v>0</v>
      </c>
      <c r="J9" s="11">
        <f t="shared" ref="J9:J65" si="6">IF(ISNUMBER(I9),I9/E9,"")</f>
        <v>0</v>
      </c>
    </row>
    <row r="10" spans="1:20" x14ac:dyDescent="0.25">
      <c r="B10" s="28">
        <v>6</v>
      </c>
      <c r="C10" s="26">
        <v>2</v>
      </c>
      <c r="D10" s="26">
        <v>2</v>
      </c>
      <c r="E10" s="29">
        <v>70</v>
      </c>
      <c r="F10" s="26">
        <f t="shared" si="2"/>
        <v>73.75</v>
      </c>
      <c r="G10" s="26">
        <f t="shared" si="3"/>
        <v>73.75</v>
      </c>
      <c r="H10" s="26">
        <f t="shared" si="4"/>
        <v>70</v>
      </c>
      <c r="I10" s="26">
        <f t="shared" si="5"/>
        <v>0</v>
      </c>
      <c r="J10" s="11">
        <f t="shared" si="6"/>
        <v>0</v>
      </c>
    </row>
    <row r="11" spans="1:20" x14ac:dyDescent="0.25">
      <c r="B11" s="28">
        <v>7</v>
      </c>
      <c r="C11" s="26">
        <v>2</v>
      </c>
      <c r="D11" s="26">
        <v>3</v>
      </c>
      <c r="E11" s="29">
        <v>95</v>
      </c>
      <c r="F11" s="26">
        <f t="shared" si="2"/>
        <v>77.847222222222214</v>
      </c>
      <c r="G11" s="26">
        <f t="shared" si="3"/>
        <v>73.75</v>
      </c>
      <c r="H11" s="26">
        <f t="shared" si="4"/>
        <v>90</v>
      </c>
      <c r="I11" s="26">
        <f t="shared" si="5"/>
        <v>5</v>
      </c>
      <c r="J11" s="11">
        <f t="shared" si="6"/>
        <v>5.2631578947368418E-2</v>
      </c>
    </row>
    <row r="12" spans="1:20" x14ac:dyDescent="0.25">
      <c r="B12" s="28">
        <v>8</v>
      </c>
      <c r="C12" s="26">
        <v>2</v>
      </c>
      <c r="D12" s="26">
        <v>4</v>
      </c>
      <c r="E12" s="29">
        <v>85</v>
      </c>
      <c r="F12" s="26">
        <f t="shared" si="2"/>
        <v>78.359375</v>
      </c>
      <c r="G12" s="26">
        <f t="shared" si="3"/>
        <v>77.847222222222214</v>
      </c>
      <c r="H12" s="26">
        <f t="shared" si="4"/>
        <v>84.444444444444429</v>
      </c>
      <c r="I12" s="26">
        <f t="shared" si="5"/>
        <v>0.55555555555557135</v>
      </c>
      <c r="J12" s="11">
        <f t="shared" si="6"/>
        <v>6.5359477124184865E-3</v>
      </c>
    </row>
    <row r="13" spans="1:20" x14ac:dyDescent="0.25">
      <c r="B13" s="28">
        <v>9</v>
      </c>
      <c r="C13" s="26">
        <v>3</v>
      </c>
      <c r="D13" s="26">
        <v>1</v>
      </c>
      <c r="E13" s="29">
        <v>50</v>
      </c>
      <c r="F13" s="26">
        <f t="shared" si="2"/>
        <v>67.045454545454547</v>
      </c>
      <c r="G13" s="26">
        <f t="shared" si="3"/>
        <v>78.359375</v>
      </c>
      <c r="H13" s="26">
        <f t="shared" si="4"/>
        <v>58.4375</v>
      </c>
      <c r="I13" s="26">
        <f t="shared" si="5"/>
        <v>8.4375</v>
      </c>
      <c r="J13" s="11">
        <f t="shared" si="6"/>
        <v>0.16875000000000001</v>
      </c>
    </row>
    <row r="14" spans="1:20" x14ac:dyDescent="0.25">
      <c r="B14" s="28">
        <v>10</v>
      </c>
      <c r="C14" s="26">
        <v>3</v>
      </c>
      <c r="D14" s="26">
        <v>2</v>
      </c>
      <c r="E14" s="29">
        <v>65</v>
      </c>
      <c r="F14" s="26">
        <f t="shared" si="2"/>
        <v>68.482142857142861</v>
      </c>
      <c r="G14" s="26">
        <f t="shared" si="3"/>
        <v>67.045454545454547</v>
      </c>
      <c r="H14" s="26">
        <f t="shared" si="4"/>
        <v>63.63636363636364</v>
      </c>
      <c r="I14" s="26">
        <f t="shared" si="5"/>
        <v>1.3636363636363598</v>
      </c>
      <c r="J14" s="11">
        <f t="shared" si="6"/>
        <v>2.0979020979020921E-2</v>
      </c>
    </row>
    <row r="15" spans="1:20" x14ac:dyDescent="0.25">
      <c r="B15" s="28">
        <v>11</v>
      </c>
      <c r="C15" s="26">
        <v>3</v>
      </c>
      <c r="D15" s="26">
        <v>3</v>
      </c>
      <c r="E15" s="29">
        <v>85</v>
      </c>
      <c r="F15" s="26">
        <f t="shared" si="2"/>
        <v>69.652777777777771</v>
      </c>
      <c r="G15" s="26">
        <f t="shared" si="3"/>
        <v>68.482142857142861</v>
      </c>
      <c r="H15" s="26">
        <f t="shared" si="4"/>
        <v>83.571428571428584</v>
      </c>
      <c r="I15" s="26">
        <f t="shared" si="5"/>
        <v>1.4285714285714164</v>
      </c>
      <c r="J15" s="11">
        <f t="shared" si="6"/>
        <v>1.6806722689075487E-2</v>
      </c>
    </row>
    <row r="16" spans="1:20" x14ac:dyDescent="0.25">
      <c r="B16" s="28">
        <v>12</v>
      </c>
      <c r="C16" s="26">
        <v>3</v>
      </c>
      <c r="D16" s="26">
        <v>4</v>
      </c>
      <c r="E16" s="29">
        <v>75</v>
      </c>
      <c r="F16" s="26">
        <f t="shared" si="2"/>
        <v>69.140625</v>
      </c>
      <c r="G16" s="26">
        <f t="shared" si="3"/>
        <v>69.652777777777771</v>
      </c>
      <c r="H16" s="26">
        <f t="shared" si="4"/>
        <v>75.555555555555543</v>
      </c>
      <c r="I16" s="26">
        <f t="shared" si="5"/>
        <v>0.55555555555554292</v>
      </c>
      <c r="J16" s="11">
        <f t="shared" si="6"/>
        <v>7.4074074074072386E-3</v>
      </c>
    </row>
    <row r="17" spans="2:10" x14ac:dyDescent="0.25">
      <c r="B17" s="28">
        <v>13</v>
      </c>
      <c r="C17" s="26">
        <v>4</v>
      </c>
      <c r="D17" s="26">
        <v>1</v>
      </c>
      <c r="E17" s="29"/>
      <c r="F17" s="26" t="str">
        <f t="shared" si="2"/>
        <v/>
      </c>
      <c r="G17" s="26">
        <f t="shared" si="3"/>
        <v>69.140625</v>
      </c>
      <c r="H17" s="26">
        <f t="shared" si="4"/>
        <v>51.5625</v>
      </c>
      <c r="I17" s="26" t="str">
        <f t="shared" si="5"/>
        <v/>
      </c>
      <c r="J17" s="11" t="str">
        <f t="shared" si="6"/>
        <v/>
      </c>
    </row>
    <row r="18" spans="2:10" x14ac:dyDescent="0.25">
      <c r="B18" s="28">
        <v>14</v>
      </c>
      <c r="C18" s="26">
        <v>4</v>
      </c>
      <c r="D18" s="26">
        <v>2</v>
      </c>
      <c r="E18" s="29"/>
      <c r="F18" s="26" t="str">
        <f t="shared" si="2"/>
        <v/>
      </c>
      <c r="G18" s="26" t="str">
        <f t="shared" si="3"/>
        <v/>
      </c>
      <c r="H18" s="26" t="str">
        <f t="shared" si="4"/>
        <v/>
      </c>
      <c r="I18" s="26" t="str">
        <f t="shared" si="5"/>
        <v/>
      </c>
      <c r="J18" s="11" t="str">
        <f t="shared" si="6"/>
        <v/>
      </c>
    </row>
    <row r="19" spans="2:10" x14ac:dyDescent="0.25">
      <c r="B19" s="28">
        <v>15</v>
      </c>
      <c r="C19" s="26">
        <v>4</v>
      </c>
      <c r="D19" s="26">
        <v>3</v>
      </c>
      <c r="E19" s="29"/>
      <c r="F19" s="26" t="str">
        <f t="shared" si="2"/>
        <v/>
      </c>
      <c r="G19" s="26" t="str">
        <f t="shared" si="3"/>
        <v/>
      </c>
      <c r="H19" s="26" t="str">
        <f t="shared" si="4"/>
        <v/>
      </c>
      <c r="I19" s="26" t="str">
        <f t="shared" si="5"/>
        <v/>
      </c>
      <c r="J19" s="11" t="str">
        <f t="shared" si="6"/>
        <v/>
      </c>
    </row>
    <row r="20" spans="2:10" x14ac:dyDescent="0.25">
      <c r="B20" s="28">
        <v>16</v>
      </c>
      <c r="C20" s="26">
        <v>4</v>
      </c>
      <c r="D20" s="26">
        <v>4</v>
      </c>
      <c r="E20" s="29"/>
      <c r="F20" s="26" t="str">
        <f t="shared" si="2"/>
        <v/>
      </c>
      <c r="G20" s="26" t="str">
        <f t="shared" si="3"/>
        <v/>
      </c>
      <c r="H20" s="26" t="str">
        <f t="shared" si="4"/>
        <v/>
      </c>
      <c r="I20" s="26" t="str">
        <f t="shared" si="5"/>
        <v/>
      </c>
      <c r="J20" s="11" t="str">
        <f t="shared" si="6"/>
        <v/>
      </c>
    </row>
    <row r="21" spans="2:10" x14ac:dyDescent="0.25">
      <c r="B21" s="28">
        <v>17</v>
      </c>
      <c r="C21" s="26">
        <v>5</v>
      </c>
      <c r="D21" s="26">
        <v>1</v>
      </c>
      <c r="E21" s="29"/>
      <c r="F21" s="26" t="str">
        <f t="shared" si="2"/>
        <v/>
      </c>
      <c r="G21" s="26" t="str">
        <f t="shared" si="3"/>
        <v/>
      </c>
      <c r="H21" s="26" t="str">
        <f t="shared" si="4"/>
        <v/>
      </c>
      <c r="I21" s="26" t="str">
        <f t="shared" si="5"/>
        <v/>
      </c>
      <c r="J21" s="11" t="str">
        <f t="shared" si="6"/>
        <v/>
      </c>
    </row>
    <row r="22" spans="2:10" x14ac:dyDescent="0.25">
      <c r="B22" s="28">
        <v>18</v>
      </c>
      <c r="C22" s="26">
        <v>5</v>
      </c>
      <c r="D22" s="26">
        <v>2</v>
      </c>
      <c r="E22" s="29"/>
      <c r="F22" s="26" t="str">
        <f t="shared" si="2"/>
        <v/>
      </c>
      <c r="G22" s="26" t="str">
        <f t="shared" si="3"/>
        <v/>
      </c>
      <c r="H22" s="26" t="str">
        <f t="shared" si="4"/>
        <v/>
      </c>
      <c r="I22" s="26" t="str">
        <f t="shared" si="5"/>
        <v/>
      </c>
      <c r="J22" s="11" t="str">
        <f t="shared" si="6"/>
        <v/>
      </c>
    </row>
    <row r="23" spans="2:10" x14ac:dyDescent="0.25">
      <c r="B23" s="28">
        <v>19</v>
      </c>
      <c r="C23" s="26">
        <v>5</v>
      </c>
      <c r="D23" s="26">
        <v>3</v>
      </c>
      <c r="E23" s="29"/>
      <c r="F23" s="26" t="str">
        <f t="shared" si="2"/>
        <v/>
      </c>
      <c r="G23" s="26" t="str">
        <f t="shared" si="3"/>
        <v/>
      </c>
      <c r="H23" s="26" t="str">
        <f t="shared" si="4"/>
        <v/>
      </c>
      <c r="I23" s="26" t="str">
        <f t="shared" si="5"/>
        <v/>
      </c>
      <c r="J23" s="11" t="str">
        <f t="shared" si="6"/>
        <v/>
      </c>
    </row>
    <row r="24" spans="2:10" x14ac:dyDescent="0.25">
      <c r="B24" s="28">
        <v>20</v>
      </c>
      <c r="C24" s="26">
        <v>5</v>
      </c>
      <c r="D24" s="26">
        <v>4</v>
      </c>
      <c r="E24" s="29"/>
      <c r="F24" s="26" t="str">
        <f t="shared" si="2"/>
        <v/>
      </c>
      <c r="G24" s="26" t="str">
        <f t="shared" si="3"/>
        <v/>
      </c>
      <c r="H24" s="26" t="str">
        <f t="shared" si="4"/>
        <v/>
      </c>
      <c r="I24" s="26" t="str">
        <f t="shared" si="5"/>
        <v/>
      </c>
      <c r="J24" s="11" t="str">
        <f t="shared" si="6"/>
        <v/>
      </c>
    </row>
    <row r="25" spans="2:10" x14ac:dyDescent="0.25">
      <c r="B25" s="28">
        <v>21</v>
      </c>
      <c r="C25" s="26">
        <v>6</v>
      </c>
      <c r="D25" s="26">
        <v>1</v>
      </c>
      <c r="E25" s="29"/>
      <c r="F25" s="26" t="str">
        <f t="shared" si="2"/>
        <v/>
      </c>
      <c r="G25" s="26" t="str">
        <f t="shared" si="3"/>
        <v/>
      </c>
      <c r="H25" s="26" t="str">
        <f t="shared" si="4"/>
        <v/>
      </c>
      <c r="I25" s="26" t="str">
        <f t="shared" si="5"/>
        <v/>
      </c>
      <c r="J25" s="11" t="str">
        <f t="shared" si="6"/>
        <v/>
      </c>
    </row>
    <row r="26" spans="2:10" x14ac:dyDescent="0.25">
      <c r="B26" s="28">
        <v>22</v>
      </c>
      <c r="C26" s="26">
        <v>6</v>
      </c>
      <c r="D26" s="26">
        <v>2</v>
      </c>
      <c r="E26" s="29"/>
      <c r="F26" s="26" t="str">
        <f t="shared" si="2"/>
        <v/>
      </c>
      <c r="G26" s="26" t="str">
        <f t="shared" si="3"/>
        <v/>
      </c>
      <c r="H26" s="26" t="str">
        <f t="shared" si="4"/>
        <v/>
      </c>
      <c r="I26" s="26" t="str">
        <f t="shared" si="5"/>
        <v/>
      </c>
      <c r="J26" s="11" t="str">
        <f t="shared" si="6"/>
        <v/>
      </c>
    </row>
    <row r="27" spans="2:10" x14ac:dyDescent="0.25">
      <c r="B27" s="28">
        <v>23</v>
      </c>
      <c r="C27" s="26">
        <v>6</v>
      </c>
      <c r="D27" s="26">
        <v>3</v>
      </c>
      <c r="E27" s="29"/>
      <c r="F27" s="26" t="str">
        <f t="shared" si="2"/>
        <v/>
      </c>
      <c r="G27" s="26" t="str">
        <f t="shared" si="3"/>
        <v/>
      </c>
      <c r="H27" s="26" t="str">
        <f t="shared" si="4"/>
        <v/>
      </c>
      <c r="I27" s="26" t="str">
        <f t="shared" si="5"/>
        <v/>
      </c>
      <c r="J27" s="11" t="str">
        <f t="shared" si="6"/>
        <v/>
      </c>
    </row>
    <row r="28" spans="2:10" x14ac:dyDescent="0.25">
      <c r="B28" s="28">
        <v>24</v>
      </c>
      <c r="C28" s="26">
        <v>6</v>
      </c>
      <c r="D28" s="26">
        <v>4</v>
      </c>
      <c r="E28" s="29"/>
      <c r="F28" s="26" t="str">
        <f t="shared" si="2"/>
        <v/>
      </c>
      <c r="G28" s="26" t="str">
        <f t="shared" si="3"/>
        <v/>
      </c>
      <c r="H28" s="26" t="str">
        <f t="shared" si="4"/>
        <v/>
      </c>
      <c r="I28" s="26" t="str">
        <f t="shared" si="5"/>
        <v/>
      </c>
      <c r="J28" s="11" t="str">
        <f t="shared" si="6"/>
        <v/>
      </c>
    </row>
    <row r="29" spans="2:10" x14ac:dyDescent="0.25">
      <c r="B29" s="28">
        <v>25</v>
      </c>
      <c r="C29" s="26">
        <v>7</v>
      </c>
      <c r="D29" s="26">
        <v>1</v>
      </c>
      <c r="E29" s="29"/>
      <c r="F29" s="26" t="str">
        <f t="shared" si="2"/>
        <v/>
      </c>
      <c r="G29" s="26" t="str">
        <f t="shared" si="3"/>
        <v/>
      </c>
      <c r="H29" s="26" t="str">
        <f t="shared" si="4"/>
        <v/>
      </c>
      <c r="I29" s="26" t="str">
        <f t="shared" si="5"/>
        <v/>
      </c>
      <c r="J29" s="11" t="str">
        <f t="shared" si="6"/>
        <v/>
      </c>
    </row>
    <row r="30" spans="2:10" x14ac:dyDescent="0.25">
      <c r="B30" s="28">
        <v>26</v>
      </c>
      <c r="C30" s="26">
        <v>7</v>
      </c>
      <c r="D30" s="26">
        <v>2</v>
      </c>
      <c r="E30" s="29"/>
      <c r="F30" s="26" t="str">
        <f t="shared" si="2"/>
        <v/>
      </c>
      <c r="G30" s="26" t="str">
        <f t="shared" si="3"/>
        <v/>
      </c>
      <c r="H30" s="26" t="str">
        <f t="shared" si="4"/>
        <v/>
      </c>
      <c r="I30" s="26" t="str">
        <f t="shared" si="5"/>
        <v/>
      </c>
      <c r="J30" s="11" t="str">
        <f t="shared" si="6"/>
        <v/>
      </c>
    </row>
    <row r="31" spans="2:10" x14ac:dyDescent="0.25">
      <c r="B31" s="28">
        <v>27</v>
      </c>
      <c r="C31" s="26">
        <v>7</v>
      </c>
      <c r="D31" s="26">
        <v>3</v>
      </c>
      <c r="E31" s="29"/>
      <c r="F31" s="26" t="str">
        <f t="shared" si="2"/>
        <v/>
      </c>
      <c r="G31" s="26" t="str">
        <f t="shared" si="3"/>
        <v/>
      </c>
      <c r="H31" s="26" t="str">
        <f t="shared" si="4"/>
        <v/>
      </c>
      <c r="I31" s="26" t="str">
        <f t="shared" si="5"/>
        <v/>
      </c>
      <c r="J31" s="11" t="str">
        <f t="shared" si="6"/>
        <v/>
      </c>
    </row>
    <row r="32" spans="2:10" x14ac:dyDescent="0.25">
      <c r="B32" s="28">
        <v>28</v>
      </c>
      <c r="C32" s="26">
        <v>7</v>
      </c>
      <c r="D32" s="26">
        <v>4</v>
      </c>
      <c r="E32" s="29"/>
      <c r="F32" s="26" t="str">
        <f t="shared" si="2"/>
        <v/>
      </c>
      <c r="G32" s="26" t="str">
        <f t="shared" si="3"/>
        <v/>
      </c>
      <c r="H32" s="26" t="str">
        <f t="shared" si="4"/>
        <v/>
      </c>
      <c r="I32" s="26" t="str">
        <f t="shared" si="5"/>
        <v/>
      </c>
      <c r="J32" s="11" t="str">
        <f t="shared" si="6"/>
        <v/>
      </c>
    </row>
    <row r="33" spans="2:10" x14ac:dyDescent="0.25">
      <c r="B33" s="28">
        <v>29</v>
      </c>
      <c r="C33" s="26">
        <v>8</v>
      </c>
      <c r="D33" s="26">
        <v>1</v>
      </c>
      <c r="E33" s="29"/>
      <c r="F33" s="26" t="str">
        <f t="shared" si="2"/>
        <v/>
      </c>
      <c r="G33" s="26" t="str">
        <f t="shared" si="3"/>
        <v/>
      </c>
      <c r="H33" s="26" t="str">
        <f t="shared" si="4"/>
        <v/>
      </c>
      <c r="I33" s="26" t="str">
        <f t="shared" si="5"/>
        <v/>
      </c>
      <c r="J33" s="11" t="str">
        <f t="shared" si="6"/>
        <v/>
      </c>
    </row>
    <row r="34" spans="2:10" x14ac:dyDescent="0.25">
      <c r="B34" s="28">
        <v>30</v>
      </c>
      <c r="C34" s="26">
        <v>8</v>
      </c>
      <c r="D34" s="26">
        <v>2</v>
      </c>
      <c r="E34" s="29"/>
      <c r="F34" s="26" t="str">
        <f t="shared" si="2"/>
        <v/>
      </c>
      <c r="G34" s="26" t="str">
        <f t="shared" si="3"/>
        <v/>
      </c>
      <c r="H34" s="26" t="str">
        <f t="shared" si="4"/>
        <v/>
      </c>
      <c r="I34" s="26" t="str">
        <f t="shared" si="5"/>
        <v/>
      </c>
      <c r="J34" s="11" t="str">
        <f t="shared" si="6"/>
        <v/>
      </c>
    </row>
    <row r="35" spans="2:10" x14ac:dyDescent="0.25">
      <c r="B35" s="28">
        <v>31</v>
      </c>
      <c r="C35" s="26">
        <v>8</v>
      </c>
      <c r="D35" s="26">
        <v>3</v>
      </c>
      <c r="E35" s="29"/>
      <c r="F35" s="26" t="str">
        <f t="shared" si="2"/>
        <v/>
      </c>
      <c r="G35" s="26" t="str">
        <f t="shared" si="3"/>
        <v/>
      </c>
      <c r="H35" s="26" t="str">
        <f t="shared" si="4"/>
        <v/>
      </c>
      <c r="I35" s="26" t="str">
        <f t="shared" si="5"/>
        <v/>
      </c>
      <c r="J35" s="11" t="str">
        <f t="shared" si="6"/>
        <v/>
      </c>
    </row>
    <row r="36" spans="2:10" x14ac:dyDescent="0.25">
      <c r="B36" s="28">
        <v>32</v>
      </c>
      <c r="C36" s="26">
        <v>8</v>
      </c>
      <c r="D36" s="26">
        <v>4</v>
      </c>
      <c r="E36" s="29"/>
      <c r="F36" s="26" t="str">
        <f t="shared" si="2"/>
        <v/>
      </c>
      <c r="G36" s="26" t="str">
        <f t="shared" si="3"/>
        <v/>
      </c>
      <c r="H36" s="26" t="str">
        <f t="shared" si="4"/>
        <v/>
      </c>
      <c r="I36" s="26" t="str">
        <f t="shared" si="5"/>
        <v/>
      </c>
      <c r="J36" s="11" t="str">
        <f t="shared" si="6"/>
        <v/>
      </c>
    </row>
    <row r="37" spans="2:10" x14ac:dyDescent="0.25">
      <c r="B37" s="28">
        <v>33</v>
      </c>
      <c r="C37" s="26">
        <v>9</v>
      </c>
      <c r="D37" s="26">
        <v>1</v>
      </c>
      <c r="E37" s="29"/>
      <c r="F37" s="26" t="str">
        <f t="shared" si="2"/>
        <v/>
      </c>
      <c r="G37" s="26" t="str">
        <f t="shared" si="3"/>
        <v/>
      </c>
      <c r="H37" s="26" t="str">
        <f t="shared" si="4"/>
        <v/>
      </c>
      <c r="I37" s="26" t="str">
        <f t="shared" si="5"/>
        <v/>
      </c>
      <c r="J37" s="11" t="str">
        <f t="shared" si="6"/>
        <v/>
      </c>
    </row>
    <row r="38" spans="2:10" x14ac:dyDescent="0.25">
      <c r="B38" s="28">
        <v>34</v>
      </c>
      <c r="C38" s="26">
        <v>9</v>
      </c>
      <c r="D38" s="26">
        <v>2</v>
      </c>
      <c r="E38" s="29"/>
      <c r="F38" s="26" t="str">
        <f t="shared" si="2"/>
        <v/>
      </c>
      <c r="G38" s="26" t="str">
        <f t="shared" si="3"/>
        <v/>
      </c>
      <c r="H38" s="26" t="str">
        <f t="shared" si="4"/>
        <v/>
      </c>
      <c r="I38" s="26" t="str">
        <f t="shared" si="5"/>
        <v/>
      </c>
      <c r="J38" s="11" t="str">
        <f t="shared" si="6"/>
        <v/>
      </c>
    </row>
    <row r="39" spans="2:10" x14ac:dyDescent="0.25">
      <c r="B39" s="28">
        <v>35</v>
      </c>
      <c r="C39" s="26">
        <v>9</v>
      </c>
      <c r="D39" s="26">
        <v>3</v>
      </c>
      <c r="E39" s="29"/>
      <c r="F39" s="26" t="str">
        <f t="shared" si="2"/>
        <v/>
      </c>
      <c r="G39" s="26" t="str">
        <f t="shared" si="3"/>
        <v/>
      </c>
      <c r="H39" s="26" t="str">
        <f t="shared" si="4"/>
        <v/>
      </c>
      <c r="I39" s="26" t="str">
        <f t="shared" si="5"/>
        <v/>
      </c>
      <c r="J39" s="11" t="str">
        <f t="shared" si="6"/>
        <v/>
      </c>
    </row>
    <row r="40" spans="2:10" x14ac:dyDescent="0.25">
      <c r="B40" s="28">
        <v>36</v>
      </c>
      <c r="C40" s="26">
        <v>9</v>
      </c>
      <c r="D40" s="26">
        <v>4</v>
      </c>
      <c r="E40" s="29"/>
      <c r="F40" s="26" t="str">
        <f t="shared" si="2"/>
        <v/>
      </c>
      <c r="G40" s="26" t="str">
        <f t="shared" si="3"/>
        <v/>
      </c>
      <c r="H40" s="26" t="str">
        <f t="shared" si="4"/>
        <v/>
      </c>
      <c r="I40" s="26" t="str">
        <f t="shared" si="5"/>
        <v/>
      </c>
      <c r="J40" s="11" t="str">
        <f t="shared" si="6"/>
        <v/>
      </c>
    </row>
    <row r="41" spans="2:10" x14ac:dyDescent="0.25">
      <c r="B41" s="28">
        <v>37</v>
      </c>
      <c r="C41" s="26">
        <v>10</v>
      </c>
      <c r="D41" s="26">
        <v>1</v>
      </c>
      <c r="E41" s="29"/>
      <c r="F41" s="26" t="str">
        <f t="shared" si="2"/>
        <v/>
      </c>
      <c r="G41" s="26" t="str">
        <f t="shared" si="3"/>
        <v/>
      </c>
      <c r="H41" s="26" t="str">
        <f t="shared" si="4"/>
        <v/>
      </c>
      <c r="I41" s="26" t="str">
        <f t="shared" si="5"/>
        <v/>
      </c>
      <c r="J41" s="11" t="str">
        <f t="shared" si="6"/>
        <v/>
      </c>
    </row>
    <row r="42" spans="2:10" x14ac:dyDescent="0.25">
      <c r="B42" s="28">
        <v>38</v>
      </c>
      <c r="C42" s="26">
        <v>10</v>
      </c>
      <c r="D42" s="26">
        <v>2</v>
      </c>
      <c r="E42" s="29"/>
      <c r="F42" s="26" t="str">
        <f t="shared" si="2"/>
        <v/>
      </c>
      <c r="G42" s="26" t="str">
        <f t="shared" si="3"/>
        <v/>
      </c>
      <c r="H42" s="26" t="str">
        <f t="shared" si="4"/>
        <v/>
      </c>
      <c r="I42" s="26" t="str">
        <f t="shared" si="5"/>
        <v/>
      </c>
      <c r="J42" s="11" t="str">
        <f t="shared" si="6"/>
        <v/>
      </c>
    </row>
    <row r="43" spans="2:10" x14ac:dyDescent="0.25">
      <c r="B43" s="28">
        <v>39</v>
      </c>
      <c r="C43" s="26">
        <v>10</v>
      </c>
      <c r="D43" s="26">
        <v>3</v>
      </c>
      <c r="E43" s="29"/>
      <c r="F43" s="26" t="str">
        <f t="shared" si="2"/>
        <v/>
      </c>
      <c r="G43" s="26" t="str">
        <f t="shared" si="3"/>
        <v/>
      </c>
      <c r="H43" s="26" t="str">
        <f t="shared" si="4"/>
        <v/>
      </c>
      <c r="I43" s="26" t="str">
        <f t="shared" si="5"/>
        <v/>
      </c>
      <c r="J43" s="11" t="str">
        <f t="shared" si="6"/>
        <v/>
      </c>
    </row>
    <row r="44" spans="2:10" x14ac:dyDescent="0.25">
      <c r="B44" s="28">
        <v>40</v>
      </c>
      <c r="C44" s="26">
        <v>10</v>
      </c>
      <c r="D44" s="26">
        <v>4</v>
      </c>
      <c r="E44" s="29"/>
      <c r="F44" s="26" t="str">
        <f t="shared" si="2"/>
        <v/>
      </c>
      <c r="G44" s="26" t="str">
        <f t="shared" si="3"/>
        <v/>
      </c>
      <c r="H44" s="26" t="str">
        <f t="shared" si="4"/>
        <v/>
      </c>
      <c r="I44" s="26" t="str">
        <f t="shared" si="5"/>
        <v/>
      </c>
      <c r="J44" s="11" t="str">
        <f t="shared" si="6"/>
        <v/>
      </c>
    </row>
    <row r="45" spans="2:10" x14ac:dyDescent="0.25">
      <c r="B45" s="28">
        <v>41</v>
      </c>
      <c r="C45" s="26">
        <v>11</v>
      </c>
      <c r="D45" s="26">
        <v>1</v>
      </c>
      <c r="E45" s="29"/>
      <c r="F45" s="26" t="str">
        <f t="shared" si="2"/>
        <v/>
      </c>
      <c r="G45" s="26" t="str">
        <f t="shared" si="3"/>
        <v/>
      </c>
      <c r="H45" s="26" t="str">
        <f t="shared" si="4"/>
        <v/>
      </c>
      <c r="I45" s="26" t="str">
        <f t="shared" si="5"/>
        <v/>
      </c>
      <c r="J45" s="11" t="str">
        <f t="shared" si="6"/>
        <v/>
      </c>
    </row>
    <row r="46" spans="2:10" x14ac:dyDescent="0.25">
      <c r="B46" s="28">
        <v>42</v>
      </c>
      <c r="C46" s="26">
        <v>11</v>
      </c>
      <c r="D46" s="26">
        <v>2</v>
      </c>
      <c r="E46" s="29"/>
      <c r="F46" s="26" t="str">
        <f t="shared" si="2"/>
        <v/>
      </c>
      <c r="G46" s="26" t="str">
        <f t="shared" si="3"/>
        <v/>
      </c>
      <c r="H46" s="26" t="str">
        <f t="shared" si="4"/>
        <v/>
      </c>
      <c r="I46" s="26" t="str">
        <f t="shared" si="5"/>
        <v/>
      </c>
      <c r="J46" s="11" t="str">
        <f t="shared" si="6"/>
        <v/>
      </c>
    </row>
    <row r="47" spans="2:10" x14ac:dyDescent="0.25">
      <c r="B47" s="28">
        <v>43</v>
      </c>
      <c r="C47" s="26">
        <v>11</v>
      </c>
      <c r="D47" s="26">
        <v>3</v>
      </c>
      <c r="E47" s="29"/>
      <c r="F47" s="26" t="str">
        <f t="shared" si="2"/>
        <v/>
      </c>
      <c r="G47" s="26" t="str">
        <f t="shared" si="3"/>
        <v/>
      </c>
      <c r="H47" s="26" t="str">
        <f t="shared" si="4"/>
        <v/>
      </c>
      <c r="I47" s="26" t="str">
        <f t="shared" si="5"/>
        <v/>
      </c>
      <c r="J47" s="11" t="str">
        <f t="shared" si="6"/>
        <v/>
      </c>
    </row>
    <row r="48" spans="2:10" x14ac:dyDescent="0.25">
      <c r="B48" s="28">
        <v>44</v>
      </c>
      <c r="C48" s="26">
        <v>11</v>
      </c>
      <c r="D48" s="26">
        <v>4</v>
      </c>
      <c r="E48" s="29"/>
      <c r="F48" s="26" t="str">
        <f t="shared" si="2"/>
        <v/>
      </c>
      <c r="G48" s="26" t="str">
        <f t="shared" si="3"/>
        <v/>
      </c>
      <c r="H48" s="26" t="str">
        <f t="shared" si="4"/>
        <v/>
      </c>
      <c r="I48" s="26" t="str">
        <f t="shared" si="5"/>
        <v/>
      </c>
      <c r="J48" s="11" t="str">
        <f t="shared" si="6"/>
        <v/>
      </c>
    </row>
    <row r="49" spans="2:10" x14ac:dyDescent="0.25">
      <c r="B49" s="28">
        <v>45</v>
      </c>
      <c r="C49" s="26">
        <v>12</v>
      </c>
      <c r="D49" s="26">
        <v>1</v>
      </c>
      <c r="E49" s="29"/>
      <c r="F49" s="26" t="str">
        <f t="shared" si="2"/>
        <v/>
      </c>
      <c r="G49" s="26" t="str">
        <f t="shared" si="3"/>
        <v/>
      </c>
      <c r="H49" s="26" t="str">
        <f t="shared" si="4"/>
        <v/>
      </c>
      <c r="I49" s="26" t="str">
        <f t="shared" si="5"/>
        <v/>
      </c>
      <c r="J49" s="11" t="str">
        <f t="shared" si="6"/>
        <v/>
      </c>
    </row>
    <row r="50" spans="2:10" x14ac:dyDescent="0.25">
      <c r="B50" s="28">
        <v>46</v>
      </c>
      <c r="C50" s="26">
        <v>12</v>
      </c>
      <c r="D50" s="26">
        <v>2</v>
      </c>
      <c r="E50" s="29"/>
      <c r="F50" s="26" t="str">
        <f t="shared" si="2"/>
        <v/>
      </c>
      <c r="G50" s="26" t="str">
        <f t="shared" si="3"/>
        <v/>
      </c>
      <c r="H50" s="26" t="str">
        <f t="shared" si="4"/>
        <v/>
      </c>
      <c r="I50" s="26" t="str">
        <f t="shared" si="5"/>
        <v/>
      </c>
      <c r="J50" s="11" t="str">
        <f t="shared" si="6"/>
        <v/>
      </c>
    </row>
    <row r="51" spans="2:10" x14ac:dyDescent="0.25">
      <c r="B51" s="28">
        <v>47</v>
      </c>
      <c r="C51" s="26">
        <v>12</v>
      </c>
      <c r="D51" s="26">
        <v>3</v>
      </c>
      <c r="E51" s="29"/>
      <c r="F51" s="26" t="str">
        <f t="shared" si="2"/>
        <v/>
      </c>
      <c r="G51" s="26" t="str">
        <f t="shared" si="3"/>
        <v/>
      </c>
      <c r="H51" s="26" t="str">
        <f t="shared" si="4"/>
        <v/>
      </c>
      <c r="I51" s="26" t="str">
        <f t="shared" si="5"/>
        <v/>
      </c>
      <c r="J51" s="11" t="str">
        <f t="shared" si="6"/>
        <v/>
      </c>
    </row>
    <row r="52" spans="2:10" x14ac:dyDescent="0.25">
      <c r="B52" s="28">
        <v>48</v>
      </c>
      <c r="C52" s="26">
        <v>12</v>
      </c>
      <c r="D52" s="26">
        <v>4</v>
      </c>
      <c r="E52" s="29"/>
      <c r="F52" s="26" t="str">
        <f t="shared" si="2"/>
        <v/>
      </c>
      <c r="G52" s="26" t="str">
        <f t="shared" si="3"/>
        <v/>
      </c>
      <c r="H52" s="26" t="str">
        <f t="shared" si="4"/>
        <v/>
      </c>
      <c r="I52" s="26" t="str">
        <f t="shared" si="5"/>
        <v/>
      </c>
      <c r="J52" s="11" t="str">
        <f t="shared" si="6"/>
        <v/>
      </c>
    </row>
    <row r="53" spans="2:10" x14ac:dyDescent="0.25">
      <c r="B53" s="28">
        <v>49</v>
      </c>
      <c r="C53" s="26">
        <v>13</v>
      </c>
      <c r="D53" s="26">
        <v>1</v>
      </c>
      <c r="E53" s="29"/>
      <c r="F53" s="26" t="str">
        <f t="shared" si="2"/>
        <v/>
      </c>
      <c r="G53" s="26" t="str">
        <f t="shared" si="3"/>
        <v/>
      </c>
      <c r="H53" s="26" t="str">
        <f t="shared" si="4"/>
        <v/>
      </c>
      <c r="I53" s="26" t="str">
        <f t="shared" si="5"/>
        <v/>
      </c>
      <c r="J53" s="11" t="str">
        <f t="shared" si="6"/>
        <v/>
      </c>
    </row>
    <row r="54" spans="2:10" x14ac:dyDescent="0.25">
      <c r="B54" s="28">
        <v>50</v>
      </c>
      <c r="C54" s="26">
        <v>13</v>
      </c>
      <c r="D54" s="26">
        <v>2</v>
      </c>
      <c r="E54" s="29"/>
      <c r="F54" s="26" t="str">
        <f t="shared" si="2"/>
        <v/>
      </c>
      <c r="G54" s="26" t="str">
        <f t="shared" si="3"/>
        <v/>
      </c>
      <c r="H54" s="26" t="str">
        <f t="shared" si="4"/>
        <v/>
      </c>
      <c r="I54" s="26" t="str">
        <f t="shared" si="5"/>
        <v/>
      </c>
      <c r="J54" s="11" t="str">
        <f t="shared" si="6"/>
        <v/>
      </c>
    </row>
    <row r="55" spans="2:10" x14ac:dyDescent="0.25">
      <c r="B55" s="28">
        <v>51</v>
      </c>
      <c r="C55" s="26">
        <v>13</v>
      </c>
      <c r="D55" s="26">
        <v>3</v>
      </c>
      <c r="E55" s="29"/>
      <c r="F55" s="26" t="str">
        <f t="shared" si="2"/>
        <v/>
      </c>
      <c r="G55" s="26" t="str">
        <f t="shared" si="3"/>
        <v/>
      </c>
      <c r="H55" s="26" t="str">
        <f t="shared" si="4"/>
        <v/>
      </c>
      <c r="I55" s="26" t="str">
        <f t="shared" si="5"/>
        <v/>
      </c>
      <c r="J55" s="11" t="str">
        <f t="shared" si="6"/>
        <v/>
      </c>
    </row>
    <row r="56" spans="2:10" x14ac:dyDescent="0.25">
      <c r="B56" s="28">
        <v>52</v>
      </c>
      <c r="C56" s="26">
        <v>13</v>
      </c>
      <c r="D56" s="26">
        <v>4</v>
      </c>
      <c r="E56" s="29"/>
      <c r="F56" s="26" t="str">
        <f t="shared" si="2"/>
        <v/>
      </c>
      <c r="G56" s="26" t="str">
        <f t="shared" si="3"/>
        <v/>
      </c>
      <c r="H56" s="26" t="str">
        <f t="shared" si="4"/>
        <v/>
      </c>
      <c r="I56" s="26" t="str">
        <f t="shared" si="5"/>
        <v/>
      </c>
      <c r="J56" s="11" t="str">
        <f t="shared" si="6"/>
        <v/>
      </c>
    </row>
    <row r="57" spans="2:10" x14ac:dyDescent="0.25">
      <c r="B57" s="28">
        <v>53</v>
      </c>
      <c r="C57" s="26">
        <v>14</v>
      </c>
      <c r="D57" s="26">
        <v>1</v>
      </c>
      <c r="E57" s="29"/>
      <c r="F57" s="26" t="str">
        <f t="shared" si="2"/>
        <v/>
      </c>
      <c r="G57" s="26" t="str">
        <f t="shared" si="3"/>
        <v/>
      </c>
      <c r="H57" s="26" t="str">
        <f t="shared" si="4"/>
        <v/>
      </c>
      <c r="I57" s="26" t="str">
        <f t="shared" si="5"/>
        <v/>
      </c>
      <c r="J57" s="11" t="str">
        <f t="shared" si="6"/>
        <v/>
      </c>
    </row>
    <row r="58" spans="2:10" x14ac:dyDescent="0.25">
      <c r="B58" s="28">
        <v>54</v>
      </c>
      <c r="C58" s="26">
        <v>14</v>
      </c>
      <c r="D58" s="26">
        <v>2</v>
      </c>
      <c r="E58" s="29"/>
      <c r="F58" s="26" t="str">
        <f t="shared" si="2"/>
        <v/>
      </c>
      <c r="G58" s="26" t="str">
        <f t="shared" si="3"/>
        <v/>
      </c>
      <c r="H58" s="26" t="str">
        <f t="shared" si="4"/>
        <v/>
      </c>
      <c r="I58" s="26" t="str">
        <f t="shared" si="5"/>
        <v/>
      </c>
      <c r="J58" s="11" t="str">
        <f t="shared" si="6"/>
        <v/>
      </c>
    </row>
    <row r="59" spans="2:10" x14ac:dyDescent="0.25">
      <c r="B59" s="28">
        <v>55</v>
      </c>
      <c r="C59" s="26">
        <v>14</v>
      </c>
      <c r="D59" s="26">
        <v>3</v>
      </c>
      <c r="E59" s="29"/>
      <c r="F59" s="26" t="str">
        <f t="shared" si="2"/>
        <v/>
      </c>
      <c r="G59" s="26" t="str">
        <f t="shared" si="3"/>
        <v/>
      </c>
      <c r="H59" s="26" t="str">
        <f t="shared" si="4"/>
        <v/>
      </c>
      <c r="I59" s="26" t="str">
        <f t="shared" si="5"/>
        <v/>
      </c>
      <c r="J59" s="11" t="str">
        <f t="shared" si="6"/>
        <v/>
      </c>
    </row>
    <row r="60" spans="2:10" x14ac:dyDescent="0.25">
      <c r="B60" s="28">
        <v>56</v>
      </c>
      <c r="C60" s="26">
        <v>14</v>
      </c>
      <c r="D60" s="26">
        <v>4</v>
      </c>
      <c r="E60" s="29"/>
      <c r="F60" s="26" t="str">
        <f t="shared" si="2"/>
        <v/>
      </c>
      <c r="G60" s="26" t="str">
        <f t="shared" si="3"/>
        <v/>
      </c>
      <c r="H60" s="26" t="str">
        <f t="shared" si="4"/>
        <v/>
      </c>
      <c r="I60" s="26" t="str">
        <f t="shared" si="5"/>
        <v/>
      </c>
      <c r="J60" s="11" t="str">
        <f t="shared" si="6"/>
        <v/>
      </c>
    </row>
    <row r="61" spans="2:10" x14ac:dyDescent="0.25">
      <c r="B61" s="28">
        <v>57</v>
      </c>
      <c r="C61" s="26">
        <v>15</v>
      </c>
      <c r="D61" s="26">
        <v>1</v>
      </c>
      <c r="E61" s="29"/>
      <c r="F61" s="26" t="str">
        <f t="shared" si="2"/>
        <v/>
      </c>
      <c r="G61" s="26" t="str">
        <f t="shared" si="3"/>
        <v/>
      </c>
      <c r="H61" s="26" t="str">
        <f t="shared" si="4"/>
        <v/>
      </c>
      <c r="I61" s="26" t="str">
        <f t="shared" si="5"/>
        <v/>
      </c>
      <c r="J61" s="11" t="str">
        <f t="shared" si="6"/>
        <v/>
      </c>
    </row>
    <row r="62" spans="2:10" x14ac:dyDescent="0.25">
      <c r="B62" s="28">
        <v>58</v>
      </c>
      <c r="C62" s="26">
        <v>15</v>
      </c>
      <c r="D62" s="26">
        <v>2</v>
      </c>
      <c r="E62" s="29"/>
      <c r="F62" s="26" t="str">
        <f t="shared" si="2"/>
        <v/>
      </c>
      <c r="G62" s="26" t="str">
        <f t="shared" si="3"/>
        <v/>
      </c>
      <c r="H62" s="26" t="str">
        <f t="shared" si="4"/>
        <v/>
      </c>
      <c r="I62" s="26" t="str">
        <f t="shared" si="5"/>
        <v/>
      </c>
      <c r="J62" s="11" t="str">
        <f t="shared" si="6"/>
        <v/>
      </c>
    </row>
    <row r="63" spans="2:10" x14ac:dyDescent="0.25">
      <c r="B63" s="28">
        <v>59</v>
      </c>
      <c r="C63" s="26">
        <v>15</v>
      </c>
      <c r="D63" s="26">
        <v>3</v>
      </c>
      <c r="E63" s="29"/>
      <c r="F63" s="26" t="str">
        <f t="shared" si="2"/>
        <v/>
      </c>
      <c r="G63" s="26" t="str">
        <f t="shared" si="3"/>
        <v/>
      </c>
      <c r="H63" s="26" t="str">
        <f t="shared" si="4"/>
        <v/>
      </c>
      <c r="I63" s="26" t="str">
        <f t="shared" si="5"/>
        <v/>
      </c>
      <c r="J63" s="11" t="str">
        <f t="shared" si="6"/>
        <v/>
      </c>
    </row>
    <row r="64" spans="2:10" x14ac:dyDescent="0.25">
      <c r="B64" s="28">
        <v>60</v>
      </c>
      <c r="C64" s="26">
        <v>15</v>
      </c>
      <c r="D64" s="26">
        <v>4</v>
      </c>
      <c r="E64" s="29"/>
      <c r="F64" s="26" t="str">
        <f t="shared" si="2"/>
        <v/>
      </c>
      <c r="G64" s="26" t="str">
        <f t="shared" si="3"/>
        <v/>
      </c>
      <c r="H64" s="26" t="str">
        <f t="shared" si="4"/>
        <v/>
      </c>
      <c r="I64" s="26" t="str">
        <f t="shared" si="5"/>
        <v/>
      </c>
      <c r="J64" s="11" t="str">
        <f t="shared" si="6"/>
        <v/>
      </c>
    </row>
    <row r="65" spans="2:10" x14ac:dyDescent="0.25">
      <c r="B65" s="28">
        <v>61</v>
      </c>
      <c r="C65" s="26">
        <v>16</v>
      </c>
      <c r="D65" s="26">
        <v>1</v>
      </c>
      <c r="E65" s="29"/>
      <c r="F65" s="26" t="str">
        <f t="shared" si="2"/>
        <v/>
      </c>
      <c r="G65" s="26" t="str">
        <f t="shared" si="3"/>
        <v/>
      </c>
      <c r="H65" s="26" t="str">
        <f t="shared" si="4"/>
        <v/>
      </c>
      <c r="I65" s="26" t="str">
        <f t="shared" si="5"/>
        <v/>
      </c>
      <c r="J65" s="11" t="str">
        <f t="shared" si="6"/>
        <v/>
      </c>
    </row>
    <row r="66" spans="2:10" x14ac:dyDescent="0.25">
      <c r="B66" s="28">
        <v>62</v>
      </c>
      <c r="C66" s="26">
        <v>16</v>
      </c>
      <c r="D66" s="26">
        <v>2</v>
      </c>
      <c r="E66" s="29"/>
      <c r="F66" s="26" t="str">
        <f t="shared" ref="F66:F71" si="7">IF(ISNUMBER(E66),E66/VLOOKUP(D66,$L$5:$M$8,2,FALSE),"")</f>
        <v/>
      </c>
      <c r="G66" s="26" t="str">
        <f t="shared" ref="G66:G71" si="8">F65</f>
        <v/>
      </c>
      <c r="H66" s="26" t="str">
        <f t="shared" ref="H66:H71" si="9">IF(ISNUMBER(G66),G66*VLOOKUP(D66,$L$5:$M$8,2,FALSE),"")</f>
        <v/>
      </c>
      <c r="I66" s="26" t="str">
        <f t="shared" ref="I66:I71" si="10">IF(AND(ISNUMBER(E66),ISNUMBER(G66)),ABS(E66-H66),"")</f>
        <v/>
      </c>
      <c r="J66" s="11" t="str">
        <f t="shared" ref="J66:J71" si="11">IF(ISNUMBER(I66),I66/E66,"")</f>
        <v/>
      </c>
    </row>
    <row r="67" spans="2:10" x14ac:dyDescent="0.25">
      <c r="B67" s="28">
        <v>63</v>
      </c>
      <c r="C67" s="26">
        <v>16</v>
      </c>
      <c r="D67" s="26">
        <v>3</v>
      </c>
      <c r="E67" s="29"/>
      <c r="F67" s="26" t="str">
        <f t="shared" si="7"/>
        <v/>
      </c>
      <c r="G67" s="26" t="str">
        <f t="shared" si="8"/>
        <v/>
      </c>
      <c r="H67" s="26" t="str">
        <f t="shared" si="9"/>
        <v/>
      </c>
      <c r="I67" s="26" t="str">
        <f t="shared" si="10"/>
        <v/>
      </c>
      <c r="J67" s="11" t="str">
        <f t="shared" si="11"/>
        <v/>
      </c>
    </row>
    <row r="68" spans="2:10" x14ac:dyDescent="0.25">
      <c r="B68" s="28">
        <v>64</v>
      </c>
      <c r="C68" s="26">
        <v>16</v>
      </c>
      <c r="D68" s="26">
        <v>4</v>
      </c>
      <c r="E68" s="29"/>
      <c r="F68" s="26" t="str">
        <f t="shared" si="7"/>
        <v/>
      </c>
      <c r="G68" s="26" t="str">
        <f t="shared" si="8"/>
        <v/>
      </c>
      <c r="H68" s="26" t="str">
        <f t="shared" si="9"/>
        <v/>
      </c>
      <c r="I68" s="26" t="str">
        <f t="shared" si="10"/>
        <v/>
      </c>
      <c r="J68" s="11" t="str">
        <f t="shared" si="11"/>
        <v/>
      </c>
    </row>
    <row r="69" spans="2:10" x14ac:dyDescent="0.25">
      <c r="B69" s="28">
        <v>65</v>
      </c>
      <c r="C69" s="26">
        <v>17</v>
      </c>
      <c r="D69" s="26">
        <v>1</v>
      </c>
      <c r="E69" s="29"/>
      <c r="F69" s="26" t="str">
        <f t="shared" si="7"/>
        <v/>
      </c>
      <c r="G69" s="26" t="str">
        <f t="shared" si="8"/>
        <v/>
      </c>
      <c r="H69" s="26" t="str">
        <f t="shared" si="9"/>
        <v/>
      </c>
      <c r="I69" s="26" t="str">
        <f t="shared" si="10"/>
        <v/>
      </c>
      <c r="J69" s="11" t="str">
        <f t="shared" si="11"/>
        <v/>
      </c>
    </row>
    <row r="70" spans="2:10" x14ac:dyDescent="0.25">
      <c r="B70" s="28">
        <v>66</v>
      </c>
      <c r="C70" s="26">
        <v>17</v>
      </c>
      <c r="D70" s="26">
        <v>2</v>
      </c>
      <c r="E70" s="29"/>
      <c r="F70" s="26" t="str">
        <f t="shared" si="7"/>
        <v/>
      </c>
      <c r="G70" s="26" t="str">
        <f t="shared" si="8"/>
        <v/>
      </c>
      <c r="H70" s="26" t="str">
        <f t="shared" si="9"/>
        <v/>
      </c>
      <c r="I70" s="26" t="str">
        <f t="shared" si="10"/>
        <v/>
      </c>
      <c r="J70" s="11" t="str">
        <f t="shared" si="11"/>
        <v/>
      </c>
    </row>
    <row r="71" spans="2:10" x14ac:dyDescent="0.25">
      <c r="B71" s="28">
        <v>67</v>
      </c>
      <c r="C71" s="26">
        <v>17</v>
      </c>
      <c r="D71" s="26">
        <v>3</v>
      </c>
      <c r="E71" s="29"/>
      <c r="F71" s="26" t="str">
        <f t="shared" si="7"/>
        <v/>
      </c>
      <c r="G71" s="26" t="str">
        <f t="shared" si="8"/>
        <v/>
      </c>
      <c r="H71" s="26" t="str">
        <f t="shared" si="9"/>
        <v/>
      </c>
      <c r="I71" s="26" t="str">
        <f t="shared" si="10"/>
        <v/>
      </c>
      <c r="J71" s="11" t="str">
        <f t="shared" si="11"/>
        <v/>
      </c>
    </row>
    <row r="72" spans="2:10" x14ac:dyDescent="0.25">
      <c r="B72" s="28">
        <v>68</v>
      </c>
      <c r="C72" s="26">
        <v>17</v>
      </c>
      <c r="D72" s="26">
        <v>4</v>
      </c>
      <c r="E72" s="29"/>
      <c r="F72" s="26" t="str">
        <f t="shared" ref="F72:F76" si="12">IF(ISNUMBER(E72),E72/VLOOKUP(D72,$L$5:$M$8,2,FALSE),"")</f>
        <v/>
      </c>
      <c r="G72" s="26" t="str">
        <f t="shared" ref="G72:G76" si="13">F71</f>
        <v/>
      </c>
      <c r="H72" s="26" t="str">
        <f t="shared" ref="H72:H76" si="14">IF(ISNUMBER(G72),G72*VLOOKUP(D72,$L$5:$M$8,2,FALSE),"")</f>
        <v/>
      </c>
      <c r="I72" s="26" t="str">
        <f t="shared" ref="I72:I76" si="15">IF(AND(ISNUMBER(E72),ISNUMBER(G72)),ABS(E72-H72),"")</f>
        <v/>
      </c>
      <c r="J72" s="11" t="str">
        <f t="shared" ref="J72:J76" si="16">IF(ISNUMBER(I72),I72/E72,"")</f>
        <v/>
      </c>
    </row>
    <row r="73" spans="2:10" x14ac:dyDescent="0.25">
      <c r="B73" s="28">
        <v>69</v>
      </c>
      <c r="C73" s="26">
        <v>18</v>
      </c>
      <c r="D73" s="26">
        <v>1</v>
      </c>
      <c r="E73" s="29"/>
      <c r="F73" s="26" t="str">
        <f t="shared" si="12"/>
        <v/>
      </c>
      <c r="G73" s="26" t="str">
        <f t="shared" si="13"/>
        <v/>
      </c>
      <c r="H73" s="26" t="str">
        <f t="shared" si="14"/>
        <v/>
      </c>
      <c r="I73" s="26" t="str">
        <f t="shared" si="15"/>
        <v/>
      </c>
      <c r="J73" s="11" t="str">
        <f t="shared" si="16"/>
        <v/>
      </c>
    </row>
    <row r="74" spans="2:10" x14ac:dyDescent="0.25">
      <c r="B74" s="28">
        <v>70</v>
      </c>
      <c r="C74" s="26">
        <v>18</v>
      </c>
      <c r="D74" s="26">
        <v>2</v>
      </c>
      <c r="E74" s="29"/>
      <c r="F74" s="26" t="str">
        <f t="shared" si="12"/>
        <v/>
      </c>
      <c r="G74" s="26" t="str">
        <f t="shared" si="13"/>
        <v/>
      </c>
      <c r="H74" s="26" t="str">
        <f t="shared" si="14"/>
        <v/>
      </c>
      <c r="I74" s="26" t="str">
        <f t="shared" si="15"/>
        <v/>
      </c>
      <c r="J74" s="11" t="str">
        <f t="shared" si="16"/>
        <v/>
      </c>
    </row>
    <row r="75" spans="2:10" x14ac:dyDescent="0.25">
      <c r="B75" s="28">
        <v>71</v>
      </c>
      <c r="C75" s="26">
        <v>18</v>
      </c>
      <c r="D75" s="26">
        <v>3</v>
      </c>
      <c r="E75" s="29"/>
      <c r="F75" s="26" t="str">
        <f t="shared" si="12"/>
        <v/>
      </c>
      <c r="G75" s="26" t="str">
        <f t="shared" si="13"/>
        <v/>
      </c>
      <c r="H75" s="26" t="str">
        <f t="shared" si="14"/>
        <v/>
      </c>
      <c r="I75" s="26" t="str">
        <f t="shared" si="15"/>
        <v/>
      </c>
      <c r="J75" s="11" t="str">
        <f t="shared" si="16"/>
        <v/>
      </c>
    </row>
    <row r="76" spans="2:10" x14ac:dyDescent="0.25">
      <c r="B76" s="28">
        <v>72</v>
      </c>
      <c r="C76" s="26">
        <v>18</v>
      </c>
      <c r="D76" s="26">
        <v>4</v>
      </c>
      <c r="E76" s="29"/>
      <c r="F76" s="26" t="str">
        <f t="shared" si="12"/>
        <v/>
      </c>
      <c r="G76" s="26" t="str">
        <f t="shared" si="13"/>
        <v/>
      </c>
      <c r="H76" s="26" t="str">
        <f t="shared" si="14"/>
        <v/>
      </c>
      <c r="I76" s="26" t="str">
        <f t="shared" si="15"/>
        <v/>
      </c>
      <c r="J76" s="11" t="str">
        <f t="shared" si="16"/>
        <v/>
      </c>
    </row>
  </sheetData>
  <mergeCells count="1">
    <mergeCell ref="L3:M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FC236-9D3D-455C-B9D0-090AB2AB2659}">
  <dimension ref="A1:Q76"/>
  <sheetViews>
    <sheetView workbookViewId="0">
      <selection activeCell="B1" sqref="B1:J1048576"/>
    </sheetView>
  </sheetViews>
  <sheetFormatPr baseColWidth="10" defaultRowHeight="15" x14ac:dyDescent="0.25"/>
  <cols>
    <col min="1" max="1" width="3.42578125" customWidth="1"/>
    <col min="2" max="2" width="9.7109375" bestFit="1" customWidth="1"/>
    <col min="3" max="3" width="3.28515625" bestFit="1" customWidth="1"/>
    <col min="4" max="4" width="5.28515625" bestFit="1" customWidth="1"/>
    <col min="5" max="5" width="10.42578125" bestFit="1" customWidth="1"/>
    <col min="6" max="6" width="14.28515625" bestFit="1" customWidth="1"/>
    <col min="7" max="7" width="16.140625" bestFit="1" customWidth="1"/>
    <col min="8" max="8" width="24.7109375" bestFit="1" customWidth="1"/>
    <col min="9" max="10" width="12" bestFit="1" customWidth="1"/>
    <col min="11" max="11" width="3.42578125" customWidth="1"/>
    <col min="12" max="12" width="4.7109375" bestFit="1" customWidth="1"/>
    <col min="13" max="13" width="15" bestFit="1" customWidth="1"/>
    <col min="15" max="15" width="31.42578125" customWidth="1"/>
  </cols>
  <sheetData>
    <row r="1" spans="1:17" x14ac:dyDescent="0.25">
      <c r="A1" s="1" t="s">
        <v>22</v>
      </c>
    </row>
    <row r="2" spans="1:17" ht="15.75" thickBot="1" x14ac:dyDescent="0.3"/>
    <row r="3" spans="1:17" ht="15.75" thickBot="1" x14ac:dyDescent="0.3">
      <c r="L3" s="31" t="s">
        <v>6</v>
      </c>
      <c r="M3" s="32"/>
    </row>
    <row r="4" spans="1:17" ht="30" customHeight="1" thickBot="1" x14ac:dyDescent="0.3">
      <c r="B4" s="3" t="s">
        <v>0</v>
      </c>
      <c r="C4" s="4" t="s">
        <v>1</v>
      </c>
      <c r="D4" s="4" t="s">
        <v>2</v>
      </c>
      <c r="E4" s="30" t="s">
        <v>3</v>
      </c>
      <c r="F4" s="4" t="s">
        <v>7</v>
      </c>
      <c r="G4" s="4" t="s">
        <v>21</v>
      </c>
      <c r="H4" s="4" t="s">
        <v>20</v>
      </c>
      <c r="I4" s="4" t="s">
        <v>10</v>
      </c>
      <c r="J4" s="27" t="s">
        <v>11</v>
      </c>
      <c r="L4" s="9" t="s">
        <v>2</v>
      </c>
      <c r="M4" s="10" t="s">
        <v>5</v>
      </c>
    </row>
    <row r="5" spans="1:17" x14ac:dyDescent="0.25">
      <c r="B5" s="28">
        <v>1</v>
      </c>
      <c r="C5" s="26">
        <v>1</v>
      </c>
      <c r="D5" s="26">
        <v>1</v>
      </c>
      <c r="E5" s="29">
        <v>60</v>
      </c>
      <c r="F5" s="26">
        <f>IF(ISNUMBER(E5),E5/VLOOKUP(D5,$L$5:$M$8,2,FALSE),"")</f>
        <v>80.454545454545453</v>
      </c>
      <c r="G5" s="26"/>
      <c r="H5" s="26" t="str">
        <f>IF(ISNUMBER(G5),G5*VLOOKUP(D5,$L$5:$M$8,2,FALSE),"")</f>
        <v/>
      </c>
      <c r="I5" s="26" t="str">
        <f>IF(AND(ISNUMBER(E5),ISNUMBER(G5)),ABS(E5-H5),"")</f>
        <v/>
      </c>
      <c r="J5" s="11" t="str">
        <f t="shared" ref="J5:J7" si="0">IF(ISNUMBER(I5),I5/E5,"")</f>
        <v/>
      </c>
      <c r="L5" s="6">
        <v>1</v>
      </c>
      <c r="M5" s="11">
        <f>FET!H5</f>
        <v>0.74576271186440679</v>
      </c>
      <c r="O5" s="17" t="s">
        <v>14</v>
      </c>
      <c r="P5" s="18" t="s">
        <v>17</v>
      </c>
      <c r="Q5" s="19">
        <f>AVERAGE(I5:I76)</f>
        <v>4.3178133407097157</v>
      </c>
    </row>
    <row r="6" spans="1:17" x14ac:dyDescent="0.25">
      <c r="B6" s="28">
        <v>2</v>
      </c>
      <c r="C6" s="26">
        <v>1</v>
      </c>
      <c r="D6" s="26">
        <v>2</v>
      </c>
      <c r="E6" s="29">
        <v>75</v>
      </c>
      <c r="F6" s="26">
        <f t="shared" ref="F6:F65" si="1">IF(ISNUMBER(E6),E6/VLOOKUP(D6,$L$5:$M$8,2,FALSE),"")</f>
        <v>79.017857142857139</v>
      </c>
      <c r="G6" s="26">
        <f>IF(ISNUMBER(E5),AVERAGE($F$5:F5),"")</f>
        <v>80.454545454545453</v>
      </c>
      <c r="H6" s="26">
        <f>IF(ISNUMBER(G6),G6*VLOOKUP(D6,$L$5:$M$8,2,FALSE),"")</f>
        <v>76.36363636363636</v>
      </c>
      <c r="I6" s="26">
        <f>IF(AND(ISNUMBER(E6),ISNUMBER(G6)),ABS(E6-H6),"")</f>
        <v>1.3636363636363598</v>
      </c>
      <c r="J6" s="11">
        <f t="shared" si="0"/>
        <v>1.8181818181818129E-2</v>
      </c>
      <c r="L6" s="6">
        <v>2</v>
      </c>
      <c r="M6" s="11">
        <f>FET!H6</f>
        <v>0.94915254237288138</v>
      </c>
      <c r="O6" s="20" t="s">
        <v>15</v>
      </c>
      <c r="P6" s="16" t="s">
        <v>18</v>
      </c>
      <c r="Q6" s="14">
        <f>SUMSQ(I5:I76)/COUNT(I5:I76)</f>
        <v>23.036366977242277</v>
      </c>
    </row>
    <row r="7" spans="1:17" ht="15.75" thickBot="1" x14ac:dyDescent="0.3">
      <c r="B7" s="28">
        <v>3</v>
      </c>
      <c r="C7" s="26">
        <v>1</v>
      </c>
      <c r="D7" s="26">
        <v>3</v>
      </c>
      <c r="E7" s="29">
        <v>90</v>
      </c>
      <c r="F7" s="26">
        <f t="shared" si="1"/>
        <v>73.75</v>
      </c>
      <c r="G7" s="26">
        <f>IF(ISNUMBER(E6),AVERAGE($F$5:F6),"")</f>
        <v>79.736201298701303</v>
      </c>
      <c r="H7" s="26">
        <f t="shared" ref="H7:H65" si="2">IF(ISNUMBER(G7),G7*VLOOKUP(D7,$L$5:$M$8,2,FALSE),"")</f>
        <v>97.305194805194816</v>
      </c>
      <c r="I7" s="26">
        <f t="shared" ref="I7:I65" si="3">IF(AND(ISNUMBER(E7),ISNUMBER(G7)),ABS(E7-H7),"")</f>
        <v>7.3051948051948159</v>
      </c>
      <c r="J7" s="11">
        <f t="shared" si="0"/>
        <v>8.1168831168831293E-2</v>
      </c>
      <c r="L7" s="6">
        <v>3</v>
      </c>
      <c r="M7" s="11">
        <f>FET!H7</f>
        <v>1.2203389830508475</v>
      </c>
      <c r="O7" s="21" t="s">
        <v>16</v>
      </c>
      <c r="P7" s="22" t="s">
        <v>19</v>
      </c>
      <c r="Q7" s="23">
        <f>AVERAGE(J5:J76)</f>
        <v>6.0476608286421513E-2</v>
      </c>
    </row>
    <row r="8" spans="1:17" ht="15.75" thickBot="1" x14ac:dyDescent="0.3">
      <c r="B8" s="28">
        <v>4</v>
      </c>
      <c r="C8" s="26">
        <v>1</v>
      </c>
      <c r="D8" s="26">
        <v>4</v>
      </c>
      <c r="E8" s="29">
        <v>80</v>
      </c>
      <c r="F8" s="26">
        <f t="shared" si="1"/>
        <v>73.75</v>
      </c>
      <c r="G8" s="26">
        <f>IF(ISNUMBER(E7),AVERAGE($F$5:F7),"")</f>
        <v>77.740800865800864</v>
      </c>
      <c r="H8" s="26">
        <f t="shared" si="2"/>
        <v>84.32900432900432</v>
      </c>
      <c r="I8" s="26">
        <f t="shared" si="3"/>
        <v>4.3290043290043201</v>
      </c>
      <c r="J8" s="11">
        <f>IF(ISNUMBER(I8),I8/E8,"")</f>
        <v>5.4112554112554001E-2</v>
      </c>
      <c r="L8" s="8">
        <v>4</v>
      </c>
      <c r="M8" s="12">
        <f>FET!H8</f>
        <v>1.0847457627118644</v>
      </c>
    </row>
    <row r="9" spans="1:17" x14ac:dyDescent="0.25">
      <c r="B9" s="28">
        <v>5</v>
      </c>
      <c r="C9" s="26">
        <v>2</v>
      </c>
      <c r="D9" s="26">
        <v>1</v>
      </c>
      <c r="E9" s="29">
        <v>55</v>
      </c>
      <c r="F9" s="26">
        <f t="shared" si="1"/>
        <v>73.75</v>
      </c>
      <c r="G9" s="26">
        <f>IF(ISNUMBER(E8),AVERAGE($F$5:F8),"")</f>
        <v>76.743100649350652</v>
      </c>
      <c r="H9" s="26">
        <f t="shared" si="2"/>
        <v>57.232142857142861</v>
      </c>
      <c r="I9" s="26">
        <f t="shared" si="3"/>
        <v>2.2321428571428612</v>
      </c>
      <c r="J9" s="11">
        <f t="shared" ref="J9:J65" si="4">IF(ISNUMBER(I9),I9/E9,"")</f>
        <v>4.058441558441566E-2</v>
      </c>
    </row>
    <row r="10" spans="1:17" x14ac:dyDescent="0.25">
      <c r="B10" s="28">
        <v>6</v>
      </c>
      <c r="C10" s="26">
        <v>2</v>
      </c>
      <c r="D10" s="26">
        <v>2</v>
      </c>
      <c r="E10" s="29">
        <v>70</v>
      </c>
      <c r="F10" s="26">
        <f t="shared" si="1"/>
        <v>73.75</v>
      </c>
      <c r="G10" s="26">
        <f>IF(ISNUMBER(E9),AVERAGE($F$5:F9),"")</f>
        <v>76.144480519480524</v>
      </c>
      <c r="H10" s="26">
        <f t="shared" si="2"/>
        <v>72.27272727272728</v>
      </c>
      <c r="I10" s="26">
        <f t="shared" si="3"/>
        <v>2.2727272727272805</v>
      </c>
      <c r="J10" s="11">
        <f t="shared" si="4"/>
        <v>3.2467532467532575E-2</v>
      </c>
    </row>
    <row r="11" spans="1:17" x14ac:dyDescent="0.25">
      <c r="B11" s="28">
        <v>7</v>
      </c>
      <c r="C11" s="26">
        <v>2</v>
      </c>
      <c r="D11" s="26">
        <v>3</v>
      </c>
      <c r="E11" s="29">
        <v>95</v>
      </c>
      <c r="F11" s="26">
        <f t="shared" si="1"/>
        <v>77.847222222222214</v>
      </c>
      <c r="G11" s="26">
        <f>IF(ISNUMBER(E10),AVERAGE($F$5:F10),"")</f>
        <v>75.745400432900439</v>
      </c>
      <c r="H11" s="26">
        <f t="shared" si="2"/>
        <v>92.435064935064943</v>
      </c>
      <c r="I11" s="26">
        <f t="shared" si="3"/>
        <v>2.5649350649350566</v>
      </c>
      <c r="J11" s="11">
        <f t="shared" si="4"/>
        <v>2.6999316473000596E-2</v>
      </c>
    </row>
    <row r="12" spans="1:17" x14ac:dyDescent="0.25">
      <c r="B12" s="28">
        <v>8</v>
      </c>
      <c r="C12" s="26">
        <v>2</v>
      </c>
      <c r="D12" s="26">
        <v>4</v>
      </c>
      <c r="E12" s="29">
        <v>85</v>
      </c>
      <c r="F12" s="26">
        <f t="shared" si="1"/>
        <v>78.359375</v>
      </c>
      <c r="G12" s="26">
        <f>IF(ISNUMBER(E11),AVERAGE($F$5:F11),"")</f>
        <v>76.045660688517827</v>
      </c>
      <c r="H12" s="26">
        <f t="shared" si="2"/>
        <v>82.490208204493911</v>
      </c>
      <c r="I12" s="26">
        <f t="shared" si="3"/>
        <v>2.5097917955060893</v>
      </c>
      <c r="J12" s="11">
        <f t="shared" si="4"/>
        <v>2.9526962300071638E-2</v>
      </c>
    </row>
    <row r="13" spans="1:17" x14ac:dyDescent="0.25">
      <c r="B13" s="28">
        <v>9</v>
      </c>
      <c r="C13" s="26">
        <v>3</v>
      </c>
      <c r="D13" s="26">
        <v>1</v>
      </c>
      <c r="E13" s="29">
        <v>50</v>
      </c>
      <c r="F13" s="26">
        <f t="shared" si="1"/>
        <v>67.045454545454547</v>
      </c>
      <c r="G13" s="26">
        <f>IF(ISNUMBER(E12),AVERAGE($F$5:F12),"")</f>
        <v>76.334874977453097</v>
      </c>
      <c r="H13" s="26">
        <f t="shared" si="2"/>
        <v>56.927703373015873</v>
      </c>
      <c r="I13" s="26">
        <f t="shared" si="3"/>
        <v>6.9277033730158735</v>
      </c>
      <c r="J13" s="11">
        <f t="shared" si="4"/>
        <v>0.13855406746031748</v>
      </c>
    </row>
    <row r="14" spans="1:17" x14ac:dyDescent="0.25">
      <c r="B14" s="28">
        <v>10</v>
      </c>
      <c r="C14" s="26">
        <v>3</v>
      </c>
      <c r="D14" s="26">
        <v>2</v>
      </c>
      <c r="E14" s="29">
        <v>65</v>
      </c>
      <c r="F14" s="26">
        <f t="shared" si="1"/>
        <v>68.482142857142861</v>
      </c>
      <c r="G14" s="26">
        <f>IF(ISNUMBER(E13),AVERAGE($F$5:F13),"")</f>
        <v>75.302717151675481</v>
      </c>
      <c r="H14" s="26">
        <f t="shared" si="2"/>
        <v>71.473765432098759</v>
      </c>
      <c r="I14" s="26">
        <f t="shared" si="3"/>
        <v>6.4737654320987588</v>
      </c>
      <c r="J14" s="11">
        <f t="shared" si="4"/>
        <v>9.9596391263057832E-2</v>
      </c>
    </row>
    <row r="15" spans="1:17" x14ac:dyDescent="0.25">
      <c r="B15" s="28">
        <v>11</v>
      </c>
      <c r="C15" s="26">
        <v>3</v>
      </c>
      <c r="D15" s="26">
        <v>3</v>
      </c>
      <c r="E15" s="29">
        <v>85</v>
      </c>
      <c r="F15" s="26">
        <f t="shared" si="1"/>
        <v>69.652777777777771</v>
      </c>
      <c r="G15" s="26">
        <f>IF(ISNUMBER(E14),AVERAGE($F$5:F14),"")</f>
        <v>74.620659722222214</v>
      </c>
      <c r="H15" s="26">
        <f t="shared" si="2"/>
        <v>91.0625</v>
      </c>
      <c r="I15" s="26">
        <f t="shared" si="3"/>
        <v>6.0625</v>
      </c>
      <c r="J15" s="11">
        <f t="shared" si="4"/>
        <v>7.1323529411764702E-2</v>
      </c>
    </row>
    <row r="16" spans="1:17" x14ac:dyDescent="0.25">
      <c r="B16" s="28">
        <v>12</v>
      </c>
      <c r="C16" s="26">
        <v>3</v>
      </c>
      <c r="D16" s="26">
        <v>4</v>
      </c>
      <c r="E16" s="29">
        <v>75</v>
      </c>
      <c r="F16" s="26">
        <f t="shared" si="1"/>
        <v>69.140625</v>
      </c>
      <c r="G16" s="26">
        <f>IF(ISNUMBER(E15),AVERAGE($F$5:F15),"")</f>
        <v>74.169034090909093</v>
      </c>
      <c r="H16" s="26">
        <f t="shared" si="2"/>
        <v>80.454545454545453</v>
      </c>
      <c r="I16" s="26">
        <f t="shared" si="3"/>
        <v>5.4545454545454533</v>
      </c>
      <c r="J16" s="11">
        <f t="shared" si="4"/>
        <v>7.272727272727271E-2</v>
      </c>
    </row>
    <row r="17" spans="2:10" x14ac:dyDescent="0.25">
      <c r="B17" s="28">
        <v>13</v>
      </c>
      <c r="C17" s="26">
        <v>4</v>
      </c>
      <c r="D17" s="26">
        <v>1</v>
      </c>
      <c r="E17" s="29"/>
      <c r="F17" s="26" t="str">
        <f t="shared" si="1"/>
        <v/>
      </c>
      <c r="G17" s="26">
        <f>IF(ISNUMBER(E16),AVERAGE($F$5:F16),"")</f>
        <v>73.75</v>
      </c>
      <c r="H17" s="26">
        <f t="shared" si="2"/>
        <v>55</v>
      </c>
      <c r="I17" s="26" t="str">
        <f t="shared" si="3"/>
        <v/>
      </c>
      <c r="J17" s="11" t="str">
        <f t="shared" si="4"/>
        <v/>
      </c>
    </row>
    <row r="18" spans="2:10" x14ac:dyDescent="0.25">
      <c r="B18" s="28">
        <v>14</v>
      </c>
      <c r="C18" s="26">
        <v>4</v>
      </c>
      <c r="D18" s="26">
        <v>2</v>
      </c>
      <c r="E18" s="29"/>
      <c r="F18" s="26" t="str">
        <f t="shared" si="1"/>
        <v/>
      </c>
      <c r="G18" s="26" t="str">
        <f>IF(ISNUMBER(E17),AVERAGE($F$5:F17),"")</f>
        <v/>
      </c>
      <c r="H18" s="26" t="str">
        <f t="shared" si="2"/>
        <v/>
      </c>
      <c r="I18" s="26" t="str">
        <f t="shared" si="3"/>
        <v/>
      </c>
      <c r="J18" s="11" t="str">
        <f t="shared" si="4"/>
        <v/>
      </c>
    </row>
    <row r="19" spans="2:10" x14ac:dyDescent="0.25">
      <c r="B19" s="28">
        <v>15</v>
      </c>
      <c r="C19" s="26">
        <v>4</v>
      </c>
      <c r="D19" s="26">
        <v>3</v>
      </c>
      <c r="E19" s="29"/>
      <c r="F19" s="26" t="str">
        <f t="shared" si="1"/>
        <v/>
      </c>
      <c r="G19" s="26" t="str">
        <f>IF(ISNUMBER(E18),AVERAGE($F$5:F18),"")</f>
        <v/>
      </c>
      <c r="H19" s="26" t="str">
        <f t="shared" si="2"/>
        <v/>
      </c>
      <c r="I19" s="26" t="str">
        <f t="shared" si="3"/>
        <v/>
      </c>
      <c r="J19" s="11" t="str">
        <f t="shared" si="4"/>
        <v/>
      </c>
    </row>
    <row r="20" spans="2:10" x14ac:dyDescent="0.25">
      <c r="B20" s="28">
        <v>16</v>
      </c>
      <c r="C20" s="26">
        <v>4</v>
      </c>
      <c r="D20" s="26">
        <v>4</v>
      </c>
      <c r="E20" s="29"/>
      <c r="F20" s="26" t="str">
        <f t="shared" si="1"/>
        <v/>
      </c>
      <c r="G20" s="26" t="str">
        <f>IF(ISNUMBER(E19),AVERAGE($F$5:F19),"")</f>
        <v/>
      </c>
      <c r="H20" s="26" t="str">
        <f t="shared" si="2"/>
        <v/>
      </c>
      <c r="I20" s="26" t="str">
        <f t="shared" si="3"/>
        <v/>
      </c>
      <c r="J20" s="11" t="str">
        <f t="shared" si="4"/>
        <v/>
      </c>
    </row>
    <row r="21" spans="2:10" x14ac:dyDescent="0.25">
      <c r="B21" s="28">
        <v>17</v>
      </c>
      <c r="C21" s="26">
        <v>5</v>
      </c>
      <c r="D21" s="26">
        <v>1</v>
      </c>
      <c r="E21" s="29"/>
      <c r="F21" s="26" t="str">
        <f t="shared" si="1"/>
        <v/>
      </c>
      <c r="G21" s="26" t="str">
        <f>IF(ISNUMBER(E20),AVERAGE($F$5:F20),"")</f>
        <v/>
      </c>
      <c r="H21" s="26" t="str">
        <f t="shared" si="2"/>
        <v/>
      </c>
      <c r="I21" s="26" t="str">
        <f t="shared" si="3"/>
        <v/>
      </c>
      <c r="J21" s="11" t="str">
        <f t="shared" si="4"/>
        <v/>
      </c>
    </row>
    <row r="22" spans="2:10" x14ac:dyDescent="0.25">
      <c r="B22" s="28">
        <v>18</v>
      </c>
      <c r="C22" s="26">
        <v>5</v>
      </c>
      <c r="D22" s="26">
        <v>2</v>
      </c>
      <c r="E22" s="29"/>
      <c r="F22" s="26" t="str">
        <f t="shared" si="1"/>
        <v/>
      </c>
      <c r="G22" s="26" t="str">
        <f>IF(ISNUMBER(E21),AVERAGE($F$5:F21),"")</f>
        <v/>
      </c>
      <c r="H22" s="26" t="str">
        <f t="shared" si="2"/>
        <v/>
      </c>
      <c r="I22" s="26" t="str">
        <f t="shared" si="3"/>
        <v/>
      </c>
      <c r="J22" s="11" t="str">
        <f t="shared" si="4"/>
        <v/>
      </c>
    </row>
    <row r="23" spans="2:10" x14ac:dyDescent="0.25">
      <c r="B23" s="28">
        <v>19</v>
      </c>
      <c r="C23" s="26">
        <v>5</v>
      </c>
      <c r="D23" s="26">
        <v>3</v>
      </c>
      <c r="E23" s="29"/>
      <c r="F23" s="26" t="str">
        <f t="shared" si="1"/>
        <v/>
      </c>
      <c r="G23" s="26" t="str">
        <f>IF(ISNUMBER(E22),AVERAGE($F$5:F22),"")</f>
        <v/>
      </c>
      <c r="H23" s="26" t="str">
        <f t="shared" si="2"/>
        <v/>
      </c>
      <c r="I23" s="26" t="str">
        <f t="shared" si="3"/>
        <v/>
      </c>
      <c r="J23" s="11" t="str">
        <f t="shared" si="4"/>
        <v/>
      </c>
    </row>
    <row r="24" spans="2:10" x14ac:dyDescent="0.25">
      <c r="B24" s="28">
        <v>20</v>
      </c>
      <c r="C24" s="26">
        <v>5</v>
      </c>
      <c r="D24" s="26">
        <v>4</v>
      </c>
      <c r="E24" s="29"/>
      <c r="F24" s="26" t="str">
        <f t="shared" si="1"/>
        <v/>
      </c>
      <c r="G24" s="26" t="str">
        <f>IF(ISNUMBER(E23),AVERAGE($F$5:F23),"")</f>
        <v/>
      </c>
      <c r="H24" s="26" t="str">
        <f t="shared" si="2"/>
        <v/>
      </c>
      <c r="I24" s="26" t="str">
        <f t="shared" si="3"/>
        <v/>
      </c>
      <c r="J24" s="11" t="str">
        <f t="shared" si="4"/>
        <v/>
      </c>
    </row>
    <row r="25" spans="2:10" x14ac:dyDescent="0.25">
      <c r="B25" s="28">
        <v>21</v>
      </c>
      <c r="C25" s="26">
        <v>6</v>
      </c>
      <c r="D25" s="26">
        <v>1</v>
      </c>
      <c r="E25" s="29"/>
      <c r="F25" s="26" t="str">
        <f t="shared" si="1"/>
        <v/>
      </c>
      <c r="G25" s="26" t="str">
        <f>IF(ISNUMBER(E24),AVERAGE($F$5:F24),"")</f>
        <v/>
      </c>
      <c r="H25" s="26" t="str">
        <f t="shared" si="2"/>
        <v/>
      </c>
      <c r="I25" s="26" t="str">
        <f t="shared" si="3"/>
        <v/>
      </c>
      <c r="J25" s="11" t="str">
        <f t="shared" si="4"/>
        <v/>
      </c>
    </row>
    <row r="26" spans="2:10" x14ac:dyDescent="0.25">
      <c r="B26" s="28">
        <v>22</v>
      </c>
      <c r="C26" s="26">
        <v>6</v>
      </c>
      <c r="D26" s="26">
        <v>2</v>
      </c>
      <c r="E26" s="29"/>
      <c r="F26" s="26" t="str">
        <f t="shared" si="1"/>
        <v/>
      </c>
      <c r="G26" s="26" t="str">
        <f>IF(ISNUMBER(E25),AVERAGE($F$5:F25),"")</f>
        <v/>
      </c>
      <c r="H26" s="26" t="str">
        <f t="shared" si="2"/>
        <v/>
      </c>
      <c r="I26" s="26" t="str">
        <f t="shared" si="3"/>
        <v/>
      </c>
      <c r="J26" s="11" t="str">
        <f t="shared" si="4"/>
        <v/>
      </c>
    </row>
    <row r="27" spans="2:10" x14ac:dyDescent="0.25">
      <c r="B27" s="28">
        <v>23</v>
      </c>
      <c r="C27" s="26">
        <v>6</v>
      </c>
      <c r="D27" s="26">
        <v>3</v>
      </c>
      <c r="E27" s="29"/>
      <c r="F27" s="26" t="str">
        <f t="shared" si="1"/>
        <v/>
      </c>
      <c r="G27" s="26" t="str">
        <f>IF(ISNUMBER(E26),AVERAGE($F$5:F26),"")</f>
        <v/>
      </c>
      <c r="H27" s="26" t="str">
        <f t="shared" si="2"/>
        <v/>
      </c>
      <c r="I27" s="26" t="str">
        <f t="shared" si="3"/>
        <v/>
      </c>
      <c r="J27" s="11" t="str">
        <f t="shared" si="4"/>
        <v/>
      </c>
    </row>
    <row r="28" spans="2:10" x14ac:dyDescent="0.25">
      <c r="B28" s="28">
        <v>24</v>
      </c>
      <c r="C28" s="26">
        <v>6</v>
      </c>
      <c r="D28" s="26">
        <v>4</v>
      </c>
      <c r="E28" s="29"/>
      <c r="F28" s="26" t="str">
        <f t="shared" si="1"/>
        <v/>
      </c>
      <c r="G28" s="26" t="str">
        <f>IF(ISNUMBER(E27),AVERAGE($F$5:F27),"")</f>
        <v/>
      </c>
      <c r="H28" s="26" t="str">
        <f t="shared" si="2"/>
        <v/>
      </c>
      <c r="I28" s="26" t="str">
        <f t="shared" si="3"/>
        <v/>
      </c>
      <c r="J28" s="11" t="str">
        <f t="shared" si="4"/>
        <v/>
      </c>
    </row>
    <row r="29" spans="2:10" x14ac:dyDescent="0.25">
      <c r="B29" s="28">
        <v>25</v>
      </c>
      <c r="C29" s="26">
        <v>7</v>
      </c>
      <c r="D29" s="26">
        <v>1</v>
      </c>
      <c r="E29" s="29"/>
      <c r="F29" s="26" t="str">
        <f t="shared" si="1"/>
        <v/>
      </c>
      <c r="G29" s="26" t="str">
        <f>IF(ISNUMBER(E28),AVERAGE($F$5:F28),"")</f>
        <v/>
      </c>
      <c r="H29" s="26" t="str">
        <f t="shared" si="2"/>
        <v/>
      </c>
      <c r="I29" s="26" t="str">
        <f t="shared" si="3"/>
        <v/>
      </c>
      <c r="J29" s="11" t="str">
        <f t="shared" si="4"/>
        <v/>
      </c>
    </row>
    <row r="30" spans="2:10" x14ac:dyDescent="0.25">
      <c r="B30" s="28">
        <v>26</v>
      </c>
      <c r="C30" s="26">
        <v>7</v>
      </c>
      <c r="D30" s="26">
        <v>2</v>
      </c>
      <c r="E30" s="29"/>
      <c r="F30" s="26" t="str">
        <f t="shared" si="1"/>
        <v/>
      </c>
      <c r="G30" s="26" t="str">
        <f>IF(ISNUMBER(E29),AVERAGE($F$5:F29),"")</f>
        <v/>
      </c>
      <c r="H30" s="26" t="str">
        <f t="shared" si="2"/>
        <v/>
      </c>
      <c r="I30" s="26" t="str">
        <f t="shared" si="3"/>
        <v/>
      </c>
      <c r="J30" s="11" t="str">
        <f t="shared" si="4"/>
        <v/>
      </c>
    </row>
    <row r="31" spans="2:10" x14ac:dyDescent="0.25">
      <c r="B31" s="28">
        <v>27</v>
      </c>
      <c r="C31" s="26">
        <v>7</v>
      </c>
      <c r="D31" s="26">
        <v>3</v>
      </c>
      <c r="E31" s="29"/>
      <c r="F31" s="26" t="str">
        <f t="shared" si="1"/>
        <v/>
      </c>
      <c r="G31" s="26" t="str">
        <f>IF(ISNUMBER(E30),AVERAGE($F$5:F30),"")</f>
        <v/>
      </c>
      <c r="H31" s="26" t="str">
        <f t="shared" si="2"/>
        <v/>
      </c>
      <c r="I31" s="26" t="str">
        <f t="shared" si="3"/>
        <v/>
      </c>
      <c r="J31" s="11" t="str">
        <f t="shared" si="4"/>
        <v/>
      </c>
    </row>
    <row r="32" spans="2:10" x14ac:dyDescent="0.25">
      <c r="B32" s="28">
        <v>28</v>
      </c>
      <c r="C32" s="26">
        <v>7</v>
      </c>
      <c r="D32" s="26">
        <v>4</v>
      </c>
      <c r="E32" s="29"/>
      <c r="F32" s="26" t="str">
        <f t="shared" si="1"/>
        <v/>
      </c>
      <c r="G32" s="26" t="str">
        <f>IF(ISNUMBER(E31),AVERAGE($F$5:F31),"")</f>
        <v/>
      </c>
      <c r="H32" s="26" t="str">
        <f t="shared" si="2"/>
        <v/>
      </c>
      <c r="I32" s="26" t="str">
        <f t="shared" si="3"/>
        <v/>
      </c>
      <c r="J32" s="11" t="str">
        <f t="shared" si="4"/>
        <v/>
      </c>
    </row>
    <row r="33" spans="2:10" x14ac:dyDescent="0.25">
      <c r="B33" s="28">
        <v>29</v>
      </c>
      <c r="C33" s="26">
        <v>8</v>
      </c>
      <c r="D33" s="26">
        <v>1</v>
      </c>
      <c r="E33" s="29"/>
      <c r="F33" s="26" t="str">
        <f t="shared" si="1"/>
        <v/>
      </c>
      <c r="G33" s="26" t="str">
        <f>IF(ISNUMBER(E32),AVERAGE($F$5:F32),"")</f>
        <v/>
      </c>
      <c r="H33" s="26" t="str">
        <f t="shared" si="2"/>
        <v/>
      </c>
      <c r="I33" s="26" t="str">
        <f t="shared" si="3"/>
        <v/>
      </c>
      <c r="J33" s="11" t="str">
        <f t="shared" si="4"/>
        <v/>
      </c>
    </row>
    <row r="34" spans="2:10" x14ac:dyDescent="0.25">
      <c r="B34" s="28">
        <v>30</v>
      </c>
      <c r="C34" s="26">
        <v>8</v>
      </c>
      <c r="D34" s="26">
        <v>2</v>
      </c>
      <c r="E34" s="29"/>
      <c r="F34" s="26" t="str">
        <f t="shared" si="1"/>
        <v/>
      </c>
      <c r="G34" s="26" t="str">
        <f>IF(ISNUMBER(E33),AVERAGE($F$5:F33),"")</f>
        <v/>
      </c>
      <c r="H34" s="26" t="str">
        <f t="shared" si="2"/>
        <v/>
      </c>
      <c r="I34" s="26" t="str">
        <f t="shared" si="3"/>
        <v/>
      </c>
      <c r="J34" s="11" t="str">
        <f t="shared" si="4"/>
        <v/>
      </c>
    </row>
    <row r="35" spans="2:10" x14ac:dyDescent="0.25">
      <c r="B35" s="28">
        <v>31</v>
      </c>
      <c r="C35" s="26">
        <v>8</v>
      </c>
      <c r="D35" s="26">
        <v>3</v>
      </c>
      <c r="E35" s="29"/>
      <c r="F35" s="26" t="str">
        <f t="shared" si="1"/>
        <v/>
      </c>
      <c r="G35" s="26" t="str">
        <f>IF(ISNUMBER(E34),AVERAGE($F$5:F34),"")</f>
        <v/>
      </c>
      <c r="H35" s="26" t="str">
        <f t="shared" si="2"/>
        <v/>
      </c>
      <c r="I35" s="26" t="str">
        <f t="shared" si="3"/>
        <v/>
      </c>
      <c r="J35" s="11" t="str">
        <f t="shared" si="4"/>
        <v/>
      </c>
    </row>
    <row r="36" spans="2:10" x14ac:dyDescent="0.25">
      <c r="B36" s="28">
        <v>32</v>
      </c>
      <c r="C36" s="26">
        <v>8</v>
      </c>
      <c r="D36" s="26">
        <v>4</v>
      </c>
      <c r="E36" s="29"/>
      <c r="F36" s="26" t="str">
        <f t="shared" si="1"/>
        <v/>
      </c>
      <c r="G36" s="26" t="str">
        <f>IF(ISNUMBER(E35),AVERAGE($F$5:F35),"")</f>
        <v/>
      </c>
      <c r="H36" s="26" t="str">
        <f t="shared" si="2"/>
        <v/>
      </c>
      <c r="I36" s="26" t="str">
        <f t="shared" si="3"/>
        <v/>
      </c>
      <c r="J36" s="11" t="str">
        <f t="shared" si="4"/>
        <v/>
      </c>
    </row>
    <row r="37" spans="2:10" x14ac:dyDescent="0.25">
      <c r="B37" s="28">
        <v>33</v>
      </c>
      <c r="C37" s="26">
        <v>9</v>
      </c>
      <c r="D37" s="26">
        <v>1</v>
      </c>
      <c r="E37" s="29"/>
      <c r="F37" s="26" t="str">
        <f t="shared" si="1"/>
        <v/>
      </c>
      <c r="G37" s="26" t="str">
        <f>IF(ISNUMBER(E36),AVERAGE($F$5:F36),"")</f>
        <v/>
      </c>
      <c r="H37" s="26" t="str">
        <f t="shared" si="2"/>
        <v/>
      </c>
      <c r="I37" s="26" t="str">
        <f t="shared" si="3"/>
        <v/>
      </c>
      <c r="J37" s="11" t="str">
        <f t="shared" si="4"/>
        <v/>
      </c>
    </row>
    <row r="38" spans="2:10" x14ac:dyDescent="0.25">
      <c r="B38" s="28">
        <v>34</v>
      </c>
      <c r="C38" s="26">
        <v>9</v>
      </c>
      <c r="D38" s="26">
        <v>2</v>
      </c>
      <c r="E38" s="29"/>
      <c r="F38" s="26" t="str">
        <f t="shared" si="1"/>
        <v/>
      </c>
      <c r="G38" s="26" t="str">
        <f>IF(ISNUMBER(E37),AVERAGE($F$5:F37),"")</f>
        <v/>
      </c>
      <c r="H38" s="26" t="str">
        <f t="shared" si="2"/>
        <v/>
      </c>
      <c r="I38" s="26" t="str">
        <f t="shared" si="3"/>
        <v/>
      </c>
      <c r="J38" s="11" t="str">
        <f t="shared" si="4"/>
        <v/>
      </c>
    </row>
    <row r="39" spans="2:10" x14ac:dyDescent="0.25">
      <c r="B39" s="28">
        <v>35</v>
      </c>
      <c r="C39" s="26">
        <v>9</v>
      </c>
      <c r="D39" s="26">
        <v>3</v>
      </c>
      <c r="E39" s="29"/>
      <c r="F39" s="26" t="str">
        <f t="shared" si="1"/>
        <v/>
      </c>
      <c r="G39" s="26" t="str">
        <f>IF(ISNUMBER(E38),AVERAGE($F$5:F38),"")</f>
        <v/>
      </c>
      <c r="H39" s="26" t="str">
        <f t="shared" si="2"/>
        <v/>
      </c>
      <c r="I39" s="26" t="str">
        <f t="shared" si="3"/>
        <v/>
      </c>
      <c r="J39" s="11" t="str">
        <f t="shared" si="4"/>
        <v/>
      </c>
    </row>
    <row r="40" spans="2:10" x14ac:dyDescent="0.25">
      <c r="B40" s="28">
        <v>36</v>
      </c>
      <c r="C40" s="26">
        <v>9</v>
      </c>
      <c r="D40" s="26">
        <v>4</v>
      </c>
      <c r="E40" s="29"/>
      <c r="F40" s="26" t="str">
        <f t="shared" si="1"/>
        <v/>
      </c>
      <c r="G40" s="26" t="str">
        <f>IF(ISNUMBER(E39),AVERAGE($F$5:F39),"")</f>
        <v/>
      </c>
      <c r="H40" s="26" t="str">
        <f t="shared" si="2"/>
        <v/>
      </c>
      <c r="I40" s="26" t="str">
        <f t="shared" si="3"/>
        <v/>
      </c>
      <c r="J40" s="11" t="str">
        <f t="shared" si="4"/>
        <v/>
      </c>
    </row>
    <row r="41" spans="2:10" x14ac:dyDescent="0.25">
      <c r="B41" s="28">
        <v>37</v>
      </c>
      <c r="C41" s="26">
        <v>10</v>
      </c>
      <c r="D41" s="26">
        <v>1</v>
      </c>
      <c r="E41" s="29"/>
      <c r="F41" s="26" t="str">
        <f t="shared" si="1"/>
        <v/>
      </c>
      <c r="G41" s="26" t="str">
        <f>IF(ISNUMBER(E40),AVERAGE($F$5:F40),"")</f>
        <v/>
      </c>
      <c r="H41" s="26" t="str">
        <f t="shared" si="2"/>
        <v/>
      </c>
      <c r="I41" s="26" t="str">
        <f t="shared" si="3"/>
        <v/>
      </c>
      <c r="J41" s="11" t="str">
        <f t="shared" si="4"/>
        <v/>
      </c>
    </row>
    <row r="42" spans="2:10" x14ac:dyDescent="0.25">
      <c r="B42" s="28">
        <v>38</v>
      </c>
      <c r="C42" s="26">
        <v>10</v>
      </c>
      <c r="D42" s="26">
        <v>2</v>
      </c>
      <c r="E42" s="29"/>
      <c r="F42" s="26" t="str">
        <f t="shared" si="1"/>
        <v/>
      </c>
      <c r="G42" s="26" t="str">
        <f>IF(ISNUMBER(E41),AVERAGE($F$5:F41),"")</f>
        <v/>
      </c>
      <c r="H42" s="26" t="str">
        <f t="shared" si="2"/>
        <v/>
      </c>
      <c r="I42" s="26" t="str">
        <f t="shared" si="3"/>
        <v/>
      </c>
      <c r="J42" s="11" t="str">
        <f t="shared" si="4"/>
        <v/>
      </c>
    </row>
    <row r="43" spans="2:10" x14ac:dyDescent="0.25">
      <c r="B43" s="28">
        <v>39</v>
      </c>
      <c r="C43" s="26">
        <v>10</v>
      </c>
      <c r="D43" s="26">
        <v>3</v>
      </c>
      <c r="E43" s="29"/>
      <c r="F43" s="26" t="str">
        <f t="shared" si="1"/>
        <v/>
      </c>
      <c r="G43" s="26" t="str">
        <f>IF(ISNUMBER(E42),AVERAGE($F$5:F42),"")</f>
        <v/>
      </c>
      <c r="H43" s="26" t="str">
        <f t="shared" si="2"/>
        <v/>
      </c>
      <c r="I43" s="26" t="str">
        <f t="shared" si="3"/>
        <v/>
      </c>
      <c r="J43" s="11" t="str">
        <f t="shared" si="4"/>
        <v/>
      </c>
    </row>
    <row r="44" spans="2:10" x14ac:dyDescent="0.25">
      <c r="B44" s="28">
        <v>40</v>
      </c>
      <c r="C44" s="26">
        <v>10</v>
      </c>
      <c r="D44" s="26">
        <v>4</v>
      </c>
      <c r="E44" s="29"/>
      <c r="F44" s="26" t="str">
        <f t="shared" si="1"/>
        <v/>
      </c>
      <c r="G44" s="26" t="str">
        <f>IF(ISNUMBER(E43),AVERAGE($F$5:F43),"")</f>
        <v/>
      </c>
      <c r="H44" s="26" t="str">
        <f t="shared" si="2"/>
        <v/>
      </c>
      <c r="I44" s="26" t="str">
        <f t="shared" si="3"/>
        <v/>
      </c>
      <c r="J44" s="11" t="str">
        <f t="shared" si="4"/>
        <v/>
      </c>
    </row>
    <row r="45" spans="2:10" x14ac:dyDescent="0.25">
      <c r="B45" s="28">
        <v>41</v>
      </c>
      <c r="C45" s="26">
        <v>11</v>
      </c>
      <c r="D45" s="26">
        <v>1</v>
      </c>
      <c r="E45" s="29"/>
      <c r="F45" s="26" t="str">
        <f t="shared" si="1"/>
        <v/>
      </c>
      <c r="G45" s="26" t="str">
        <f>IF(ISNUMBER(E44),AVERAGE($F$5:F44),"")</f>
        <v/>
      </c>
      <c r="H45" s="26" t="str">
        <f t="shared" si="2"/>
        <v/>
      </c>
      <c r="I45" s="26" t="str">
        <f t="shared" si="3"/>
        <v/>
      </c>
      <c r="J45" s="11" t="str">
        <f t="shared" si="4"/>
        <v/>
      </c>
    </row>
    <row r="46" spans="2:10" x14ac:dyDescent="0.25">
      <c r="B46" s="28">
        <v>42</v>
      </c>
      <c r="C46" s="26">
        <v>11</v>
      </c>
      <c r="D46" s="26">
        <v>2</v>
      </c>
      <c r="E46" s="29"/>
      <c r="F46" s="26" t="str">
        <f t="shared" si="1"/>
        <v/>
      </c>
      <c r="G46" s="26" t="str">
        <f>IF(ISNUMBER(E45),AVERAGE($F$5:F45),"")</f>
        <v/>
      </c>
      <c r="H46" s="26" t="str">
        <f t="shared" si="2"/>
        <v/>
      </c>
      <c r="I46" s="26" t="str">
        <f t="shared" si="3"/>
        <v/>
      </c>
      <c r="J46" s="11" t="str">
        <f t="shared" si="4"/>
        <v/>
      </c>
    </row>
    <row r="47" spans="2:10" x14ac:dyDescent="0.25">
      <c r="B47" s="28">
        <v>43</v>
      </c>
      <c r="C47" s="26">
        <v>11</v>
      </c>
      <c r="D47" s="26">
        <v>3</v>
      </c>
      <c r="E47" s="29"/>
      <c r="F47" s="26" t="str">
        <f t="shared" si="1"/>
        <v/>
      </c>
      <c r="G47" s="26" t="str">
        <f>IF(ISNUMBER(E46),AVERAGE($F$5:F46),"")</f>
        <v/>
      </c>
      <c r="H47" s="26" t="str">
        <f t="shared" si="2"/>
        <v/>
      </c>
      <c r="I47" s="26" t="str">
        <f t="shared" si="3"/>
        <v/>
      </c>
      <c r="J47" s="11" t="str">
        <f t="shared" si="4"/>
        <v/>
      </c>
    </row>
    <row r="48" spans="2:10" x14ac:dyDescent="0.25">
      <c r="B48" s="28">
        <v>44</v>
      </c>
      <c r="C48" s="26">
        <v>11</v>
      </c>
      <c r="D48" s="26">
        <v>4</v>
      </c>
      <c r="E48" s="29"/>
      <c r="F48" s="26" t="str">
        <f t="shared" si="1"/>
        <v/>
      </c>
      <c r="G48" s="26" t="str">
        <f>IF(ISNUMBER(E47),AVERAGE($F$5:F47),"")</f>
        <v/>
      </c>
      <c r="H48" s="26" t="str">
        <f t="shared" si="2"/>
        <v/>
      </c>
      <c r="I48" s="26" t="str">
        <f t="shared" si="3"/>
        <v/>
      </c>
      <c r="J48" s="11" t="str">
        <f t="shared" si="4"/>
        <v/>
      </c>
    </row>
    <row r="49" spans="2:10" x14ac:dyDescent="0.25">
      <c r="B49" s="28">
        <v>45</v>
      </c>
      <c r="C49" s="26">
        <v>12</v>
      </c>
      <c r="D49" s="26">
        <v>1</v>
      </c>
      <c r="E49" s="29"/>
      <c r="F49" s="26" t="str">
        <f t="shared" si="1"/>
        <v/>
      </c>
      <c r="G49" s="26" t="str">
        <f>IF(ISNUMBER(E48),AVERAGE($F$5:F48),"")</f>
        <v/>
      </c>
      <c r="H49" s="26" t="str">
        <f t="shared" si="2"/>
        <v/>
      </c>
      <c r="I49" s="26" t="str">
        <f t="shared" si="3"/>
        <v/>
      </c>
      <c r="J49" s="11" t="str">
        <f t="shared" si="4"/>
        <v/>
      </c>
    </row>
    <row r="50" spans="2:10" x14ac:dyDescent="0.25">
      <c r="B50" s="28">
        <v>46</v>
      </c>
      <c r="C50" s="26">
        <v>12</v>
      </c>
      <c r="D50" s="26">
        <v>2</v>
      </c>
      <c r="E50" s="29"/>
      <c r="F50" s="26" t="str">
        <f t="shared" si="1"/>
        <v/>
      </c>
      <c r="G50" s="26" t="str">
        <f>IF(ISNUMBER(E49),AVERAGE($F$5:F49),"")</f>
        <v/>
      </c>
      <c r="H50" s="26" t="str">
        <f t="shared" si="2"/>
        <v/>
      </c>
      <c r="I50" s="26" t="str">
        <f t="shared" si="3"/>
        <v/>
      </c>
      <c r="J50" s="11" t="str">
        <f t="shared" si="4"/>
        <v/>
      </c>
    </row>
    <row r="51" spans="2:10" x14ac:dyDescent="0.25">
      <c r="B51" s="28">
        <v>47</v>
      </c>
      <c r="C51" s="26">
        <v>12</v>
      </c>
      <c r="D51" s="26">
        <v>3</v>
      </c>
      <c r="E51" s="29"/>
      <c r="F51" s="26" t="str">
        <f t="shared" si="1"/>
        <v/>
      </c>
      <c r="G51" s="26" t="str">
        <f>IF(ISNUMBER(E50),AVERAGE($F$5:F50),"")</f>
        <v/>
      </c>
      <c r="H51" s="26" t="str">
        <f t="shared" si="2"/>
        <v/>
      </c>
      <c r="I51" s="26" t="str">
        <f t="shared" si="3"/>
        <v/>
      </c>
      <c r="J51" s="11" t="str">
        <f t="shared" si="4"/>
        <v/>
      </c>
    </row>
    <row r="52" spans="2:10" x14ac:dyDescent="0.25">
      <c r="B52" s="28">
        <v>48</v>
      </c>
      <c r="C52" s="26">
        <v>12</v>
      </c>
      <c r="D52" s="26">
        <v>4</v>
      </c>
      <c r="E52" s="29"/>
      <c r="F52" s="26" t="str">
        <f t="shared" si="1"/>
        <v/>
      </c>
      <c r="G52" s="26" t="str">
        <f>IF(ISNUMBER(E51),AVERAGE($F$5:F51),"")</f>
        <v/>
      </c>
      <c r="H52" s="26" t="str">
        <f t="shared" si="2"/>
        <v/>
      </c>
      <c r="I52" s="26" t="str">
        <f t="shared" si="3"/>
        <v/>
      </c>
      <c r="J52" s="11" t="str">
        <f t="shared" si="4"/>
        <v/>
      </c>
    </row>
    <row r="53" spans="2:10" x14ac:dyDescent="0.25">
      <c r="B53" s="28">
        <v>49</v>
      </c>
      <c r="C53" s="26">
        <v>13</v>
      </c>
      <c r="D53" s="26">
        <v>1</v>
      </c>
      <c r="E53" s="29"/>
      <c r="F53" s="26" t="str">
        <f t="shared" si="1"/>
        <v/>
      </c>
      <c r="G53" s="26" t="str">
        <f>IF(ISNUMBER(E52),AVERAGE($F$5:F52),"")</f>
        <v/>
      </c>
      <c r="H53" s="26" t="str">
        <f t="shared" si="2"/>
        <v/>
      </c>
      <c r="I53" s="26" t="str">
        <f t="shared" si="3"/>
        <v/>
      </c>
      <c r="J53" s="11" t="str">
        <f t="shared" si="4"/>
        <v/>
      </c>
    </row>
    <row r="54" spans="2:10" x14ac:dyDescent="0.25">
      <c r="B54" s="28">
        <v>50</v>
      </c>
      <c r="C54" s="26">
        <v>13</v>
      </c>
      <c r="D54" s="26">
        <v>2</v>
      </c>
      <c r="E54" s="29"/>
      <c r="F54" s="26" t="str">
        <f t="shared" si="1"/>
        <v/>
      </c>
      <c r="G54" s="26" t="str">
        <f>IF(ISNUMBER(E53),AVERAGE($F$5:F53),"")</f>
        <v/>
      </c>
      <c r="H54" s="26" t="str">
        <f t="shared" si="2"/>
        <v/>
      </c>
      <c r="I54" s="26" t="str">
        <f t="shared" si="3"/>
        <v/>
      </c>
      <c r="J54" s="11" t="str">
        <f t="shared" si="4"/>
        <v/>
      </c>
    </row>
    <row r="55" spans="2:10" x14ac:dyDescent="0.25">
      <c r="B55" s="28">
        <v>51</v>
      </c>
      <c r="C55" s="26">
        <v>13</v>
      </c>
      <c r="D55" s="26">
        <v>3</v>
      </c>
      <c r="E55" s="29"/>
      <c r="F55" s="26" t="str">
        <f t="shared" si="1"/>
        <v/>
      </c>
      <c r="G55" s="26" t="str">
        <f>IF(ISNUMBER(E54),AVERAGE($F$5:F54),"")</f>
        <v/>
      </c>
      <c r="H55" s="26" t="str">
        <f t="shared" si="2"/>
        <v/>
      </c>
      <c r="I55" s="26" t="str">
        <f t="shared" si="3"/>
        <v/>
      </c>
      <c r="J55" s="11" t="str">
        <f t="shared" si="4"/>
        <v/>
      </c>
    </row>
    <row r="56" spans="2:10" x14ac:dyDescent="0.25">
      <c r="B56" s="28">
        <v>52</v>
      </c>
      <c r="C56" s="26">
        <v>13</v>
      </c>
      <c r="D56" s="26">
        <v>4</v>
      </c>
      <c r="E56" s="29"/>
      <c r="F56" s="26" t="str">
        <f t="shared" si="1"/>
        <v/>
      </c>
      <c r="G56" s="26" t="str">
        <f>IF(ISNUMBER(E55),AVERAGE($F$5:F55),"")</f>
        <v/>
      </c>
      <c r="H56" s="26" t="str">
        <f t="shared" si="2"/>
        <v/>
      </c>
      <c r="I56" s="26" t="str">
        <f t="shared" si="3"/>
        <v/>
      </c>
      <c r="J56" s="11" t="str">
        <f t="shared" si="4"/>
        <v/>
      </c>
    </row>
    <row r="57" spans="2:10" x14ac:dyDescent="0.25">
      <c r="B57" s="28">
        <v>53</v>
      </c>
      <c r="C57" s="26">
        <v>14</v>
      </c>
      <c r="D57" s="26">
        <v>1</v>
      </c>
      <c r="E57" s="29"/>
      <c r="F57" s="26" t="str">
        <f t="shared" si="1"/>
        <v/>
      </c>
      <c r="G57" s="26" t="str">
        <f>IF(ISNUMBER(E56),AVERAGE($F$5:F56),"")</f>
        <v/>
      </c>
      <c r="H57" s="26" t="str">
        <f t="shared" si="2"/>
        <v/>
      </c>
      <c r="I57" s="26" t="str">
        <f t="shared" si="3"/>
        <v/>
      </c>
      <c r="J57" s="11" t="str">
        <f t="shared" si="4"/>
        <v/>
      </c>
    </row>
    <row r="58" spans="2:10" x14ac:dyDescent="0.25">
      <c r="B58" s="28">
        <v>54</v>
      </c>
      <c r="C58" s="26">
        <v>14</v>
      </c>
      <c r="D58" s="26">
        <v>2</v>
      </c>
      <c r="E58" s="29"/>
      <c r="F58" s="26" t="str">
        <f t="shared" si="1"/>
        <v/>
      </c>
      <c r="G58" s="26" t="str">
        <f>IF(ISNUMBER(E57),AVERAGE($F$5:F57),"")</f>
        <v/>
      </c>
      <c r="H58" s="26" t="str">
        <f t="shared" si="2"/>
        <v/>
      </c>
      <c r="I58" s="26" t="str">
        <f t="shared" si="3"/>
        <v/>
      </c>
      <c r="J58" s="11" t="str">
        <f t="shared" si="4"/>
        <v/>
      </c>
    </row>
    <row r="59" spans="2:10" x14ac:dyDescent="0.25">
      <c r="B59" s="28">
        <v>55</v>
      </c>
      <c r="C59" s="26">
        <v>14</v>
      </c>
      <c r="D59" s="26">
        <v>3</v>
      </c>
      <c r="E59" s="29"/>
      <c r="F59" s="26" t="str">
        <f t="shared" si="1"/>
        <v/>
      </c>
      <c r="G59" s="26" t="str">
        <f>IF(ISNUMBER(E58),AVERAGE($F$5:F58),"")</f>
        <v/>
      </c>
      <c r="H59" s="26" t="str">
        <f t="shared" si="2"/>
        <v/>
      </c>
      <c r="I59" s="26" t="str">
        <f t="shared" si="3"/>
        <v/>
      </c>
      <c r="J59" s="11" t="str">
        <f t="shared" si="4"/>
        <v/>
      </c>
    </row>
    <row r="60" spans="2:10" x14ac:dyDescent="0.25">
      <c r="B60" s="28">
        <v>56</v>
      </c>
      <c r="C60" s="26">
        <v>14</v>
      </c>
      <c r="D60" s="26">
        <v>4</v>
      </c>
      <c r="E60" s="29"/>
      <c r="F60" s="26" t="str">
        <f t="shared" si="1"/>
        <v/>
      </c>
      <c r="G60" s="26" t="str">
        <f>IF(ISNUMBER(E59),AVERAGE($F$5:F59),"")</f>
        <v/>
      </c>
      <c r="H60" s="26" t="str">
        <f t="shared" si="2"/>
        <v/>
      </c>
      <c r="I60" s="26" t="str">
        <f t="shared" si="3"/>
        <v/>
      </c>
      <c r="J60" s="11" t="str">
        <f t="shared" si="4"/>
        <v/>
      </c>
    </row>
    <row r="61" spans="2:10" x14ac:dyDescent="0.25">
      <c r="B61" s="28">
        <v>57</v>
      </c>
      <c r="C61" s="26">
        <v>15</v>
      </c>
      <c r="D61" s="26">
        <v>1</v>
      </c>
      <c r="E61" s="29"/>
      <c r="F61" s="26" t="str">
        <f t="shared" si="1"/>
        <v/>
      </c>
      <c r="G61" s="26" t="str">
        <f>IF(ISNUMBER(E60),AVERAGE($F$5:F60),"")</f>
        <v/>
      </c>
      <c r="H61" s="26" t="str">
        <f t="shared" si="2"/>
        <v/>
      </c>
      <c r="I61" s="26" t="str">
        <f t="shared" si="3"/>
        <v/>
      </c>
      <c r="J61" s="11" t="str">
        <f t="shared" si="4"/>
        <v/>
      </c>
    </row>
    <row r="62" spans="2:10" x14ac:dyDescent="0.25">
      <c r="B62" s="28">
        <v>58</v>
      </c>
      <c r="C62" s="26">
        <v>15</v>
      </c>
      <c r="D62" s="26">
        <v>2</v>
      </c>
      <c r="E62" s="29"/>
      <c r="F62" s="26" t="str">
        <f t="shared" si="1"/>
        <v/>
      </c>
      <c r="G62" s="26" t="str">
        <f>IF(ISNUMBER(E61),AVERAGE($F$5:F61),"")</f>
        <v/>
      </c>
      <c r="H62" s="26" t="str">
        <f t="shared" si="2"/>
        <v/>
      </c>
      <c r="I62" s="26" t="str">
        <f t="shared" si="3"/>
        <v/>
      </c>
      <c r="J62" s="11" t="str">
        <f t="shared" si="4"/>
        <v/>
      </c>
    </row>
    <row r="63" spans="2:10" x14ac:dyDescent="0.25">
      <c r="B63" s="28">
        <v>59</v>
      </c>
      <c r="C63" s="26">
        <v>15</v>
      </c>
      <c r="D63" s="26">
        <v>3</v>
      </c>
      <c r="E63" s="29"/>
      <c r="F63" s="26" t="str">
        <f t="shared" si="1"/>
        <v/>
      </c>
      <c r="G63" s="26" t="str">
        <f>IF(ISNUMBER(E62),AVERAGE($F$5:F62),"")</f>
        <v/>
      </c>
      <c r="H63" s="26" t="str">
        <f t="shared" si="2"/>
        <v/>
      </c>
      <c r="I63" s="26" t="str">
        <f t="shared" si="3"/>
        <v/>
      </c>
      <c r="J63" s="11" t="str">
        <f t="shared" si="4"/>
        <v/>
      </c>
    </row>
    <row r="64" spans="2:10" x14ac:dyDescent="0.25">
      <c r="B64" s="28">
        <v>60</v>
      </c>
      <c r="C64" s="26">
        <v>15</v>
      </c>
      <c r="D64" s="26">
        <v>4</v>
      </c>
      <c r="E64" s="29"/>
      <c r="F64" s="26" t="str">
        <f t="shared" si="1"/>
        <v/>
      </c>
      <c r="G64" s="26" t="str">
        <f>IF(ISNUMBER(E63),AVERAGE($F$5:F63),"")</f>
        <v/>
      </c>
      <c r="H64" s="26" t="str">
        <f t="shared" si="2"/>
        <v/>
      </c>
      <c r="I64" s="26" t="str">
        <f t="shared" si="3"/>
        <v/>
      </c>
      <c r="J64" s="11" t="str">
        <f t="shared" si="4"/>
        <v/>
      </c>
    </row>
    <row r="65" spans="2:10" x14ac:dyDescent="0.25">
      <c r="B65" s="28">
        <v>61</v>
      </c>
      <c r="C65" s="26">
        <v>16</v>
      </c>
      <c r="D65" s="26">
        <v>1</v>
      </c>
      <c r="E65" s="29"/>
      <c r="F65" s="26" t="str">
        <f t="shared" si="1"/>
        <v/>
      </c>
      <c r="G65" s="26" t="str">
        <f>IF(ISNUMBER(E64),AVERAGE($F$5:F64),"")</f>
        <v/>
      </c>
      <c r="H65" s="26" t="str">
        <f t="shared" si="2"/>
        <v/>
      </c>
      <c r="I65" s="26" t="str">
        <f t="shared" si="3"/>
        <v/>
      </c>
      <c r="J65" s="11" t="str">
        <f t="shared" si="4"/>
        <v/>
      </c>
    </row>
    <row r="66" spans="2:10" x14ac:dyDescent="0.25">
      <c r="B66" s="28">
        <v>62</v>
      </c>
      <c r="C66" s="26">
        <v>16</v>
      </c>
      <c r="D66" s="26">
        <v>2</v>
      </c>
      <c r="E66" s="29"/>
      <c r="F66" s="26" t="str">
        <f t="shared" ref="F66:F76" si="5">IF(ISNUMBER(E66),E66/VLOOKUP(D66,$L$5:$M$8,2,FALSE),"")</f>
        <v/>
      </c>
      <c r="G66" s="26" t="str">
        <f>IF(ISNUMBER(E65),AVERAGE($F$5:F65),"")</f>
        <v/>
      </c>
      <c r="H66" s="26" t="str">
        <f t="shared" ref="H66:H76" si="6">IF(ISNUMBER(G66),G66*VLOOKUP(D66,$L$5:$M$8,2,FALSE),"")</f>
        <v/>
      </c>
      <c r="I66" s="26" t="str">
        <f t="shared" ref="I66:I76" si="7">IF(AND(ISNUMBER(E66),ISNUMBER(G66)),ABS(E66-H66),"")</f>
        <v/>
      </c>
      <c r="J66" s="11" t="str">
        <f t="shared" ref="J66:J76" si="8">IF(ISNUMBER(I66),I66/E66,"")</f>
        <v/>
      </c>
    </row>
    <row r="67" spans="2:10" x14ac:dyDescent="0.25">
      <c r="B67" s="28">
        <v>63</v>
      </c>
      <c r="C67" s="26">
        <v>16</v>
      </c>
      <c r="D67" s="26">
        <v>3</v>
      </c>
      <c r="E67" s="29"/>
      <c r="F67" s="26" t="str">
        <f t="shared" si="5"/>
        <v/>
      </c>
      <c r="G67" s="26" t="str">
        <f>IF(ISNUMBER(E66),AVERAGE($F$5:F66),"")</f>
        <v/>
      </c>
      <c r="H67" s="26" t="str">
        <f t="shared" si="6"/>
        <v/>
      </c>
      <c r="I67" s="26" t="str">
        <f t="shared" si="7"/>
        <v/>
      </c>
      <c r="J67" s="11" t="str">
        <f t="shared" si="8"/>
        <v/>
      </c>
    </row>
    <row r="68" spans="2:10" x14ac:dyDescent="0.25">
      <c r="B68" s="28">
        <v>64</v>
      </c>
      <c r="C68" s="26">
        <v>16</v>
      </c>
      <c r="D68" s="26">
        <v>4</v>
      </c>
      <c r="E68" s="29"/>
      <c r="F68" s="26" t="str">
        <f t="shared" si="5"/>
        <v/>
      </c>
      <c r="G68" s="26" t="str">
        <f>IF(ISNUMBER(E67),AVERAGE($F$5:F67),"")</f>
        <v/>
      </c>
      <c r="H68" s="26" t="str">
        <f t="shared" si="6"/>
        <v/>
      </c>
      <c r="I68" s="26" t="str">
        <f t="shared" si="7"/>
        <v/>
      </c>
      <c r="J68" s="11" t="str">
        <f t="shared" si="8"/>
        <v/>
      </c>
    </row>
    <row r="69" spans="2:10" x14ac:dyDescent="0.25">
      <c r="B69" s="28">
        <v>65</v>
      </c>
      <c r="C69" s="26">
        <v>17</v>
      </c>
      <c r="D69" s="26">
        <v>1</v>
      </c>
      <c r="E69" s="29"/>
      <c r="F69" s="26" t="str">
        <f t="shared" si="5"/>
        <v/>
      </c>
      <c r="G69" s="26" t="str">
        <f>IF(ISNUMBER(E68),AVERAGE($F$5:F68),"")</f>
        <v/>
      </c>
      <c r="H69" s="26" t="str">
        <f t="shared" si="6"/>
        <v/>
      </c>
      <c r="I69" s="26" t="str">
        <f t="shared" si="7"/>
        <v/>
      </c>
      <c r="J69" s="11" t="str">
        <f t="shared" si="8"/>
        <v/>
      </c>
    </row>
    <row r="70" spans="2:10" x14ac:dyDescent="0.25">
      <c r="B70" s="28">
        <v>66</v>
      </c>
      <c r="C70" s="26">
        <v>17</v>
      </c>
      <c r="D70" s="26">
        <v>2</v>
      </c>
      <c r="E70" s="29"/>
      <c r="F70" s="26" t="str">
        <f t="shared" si="5"/>
        <v/>
      </c>
      <c r="G70" s="26" t="str">
        <f>IF(ISNUMBER(E69),AVERAGE($F$5:F69),"")</f>
        <v/>
      </c>
      <c r="H70" s="26" t="str">
        <f t="shared" si="6"/>
        <v/>
      </c>
      <c r="I70" s="26" t="str">
        <f t="shared" si="7"/>
        <v/>
      </c>
      <c r="J70" s="11" t="str">
        <f t="shared" si="8"/>
        <v/>
      </c>
    </row>
    <row r="71" spans="2:10" x14ac:dyDescent="0.25">
      <c r="B71" s="28">
        <v>67</v>
      </c>
      <c r="C71" s="26">
        <v>17</v>
      </c>
      <c r="D71" s="26">
        <v>3</v>
      </c>
      <c r="E71" s="29"/>
      <c r="F71" s="26" t="str">
        <f t="shared" si="5"/>
        <v/>
      </c>
      <c r="G71" s="26" t="str">
        <f>IF(ISNUMBER(E70),AVERAGE($F$5:F70),"")</f>
        <v/>
      </c>
      <c r="H71" s="26" t="str">
        <f t="shared" si="6"/>
        <v/>
      </c>
      <c r="I71" s="26" t="str">
        <f t="shared" si="7"/>
        <v/>
      </c>
      <c r="J71" s="11" t="str">
        <f t="shared" si="8"/>
        <v/>
      </c>
    </row>
    <row r="72" spans="2:10" x14ac:dyDescent="0.25">
      <c r="B72" s="28">
        <v>68</v>
      </c>
      <c r="C72" s="26">
        <v>17</v>
      </c>
      <c r="D72" s="26">
        <v>4</v>
      </c>
      <c r="E72" s="29"/>
      <c r="F72" s="26" t="str">
        <f t="shared" si="5"/>
        <v/>
      </c>
      <c r="G72" s="26" t="str">
        <f>IF(ISNUMBER(E71),AVERAGE($F$5:F71),"")</f>
        <v/>
      </c>
      <c r="H72" s="26" t="str">
        <f t="shared" si="6"/>
        <v/>
      </c>
      <c r="I72" s="26" t="str">
        <f t="shared" si="7"/>
        <v/>
      </c>
      <c r="J72" s="11" t="str">
        <f t="shared" si="8"/>
        <v/>
      </c>
    </row>
    <row r="73" spans="2:10" x14ac:dyDescent="0.25">
      <c r="B73" s="28">
        <v>69</v>
      </c>
      <c r="C73" s="26">
        <v>18</v>
      </c>
      <c r="D73" s="26">
        <v>1</v>
      </c>
      <c r="E73" s="29"/>
      <c r="F73" s="26" t="str">
        <f t="shared" si="5"/>
        <v/>
      </c>
      <c r="G73" s="26" t="str">
        <f>IF(ISNUMBER(E72),AVERAGE($F$5:F72),"")</f>
        <v/>
      </c>
      <c r="H73" s="26" t="str">
        <f t="shared" si="6"/>
        <v/>
      </c>
      <c r="I73" s="26" t="str">
        <f t="shared" si="7"/>
        <v/>
      </c>
      <c r="J73" s="11" t="str">
        <f t="shared" si="8"/>
        <v/>
      </c>
    </row>
    <row r="74" spans="2:10" x14ac:dyDescent="0.25">
      <c r="B74" s="28">
        <v>70</v>
      </c>
      <c r="C74" s="26">
        <v>18</v>
      </c>
      <c r="D74" s="26">
        <v>2</v>
      </c>
      <c r="E74" s="29"/>
      <c r="F74" s="26" t="str">
        <f t="shared" si="5"/>
        <v/>
      </c>
      <c r="G74" s="26" t="str">
        <f>IF(ISNUMBER(E73),AVERAGE($F$5:F73),"")</f>
        <v/>
      </c>
      <c r="H74" s="26" t="str">
        <f t="shared" si="6"/>
        <v/>
      </c>
      <c r="I74" s="26" t="str">
        <f t="shared" si="7"/>
        <v/>
      </c>
      <c r="J74" s="11" t="str">
        <f t="shared" si="8"/>
        <v/>
      </c>
    </row>
    <row r="75" spans="2:10" x14ac:dyDescent="0.25">
      <c r="B75" s="28">
        <v>71</v>
      </c>
      <c r="C75" s="26">
        <v>18</v>
      </c>
      <c r="D75" s="26">
        <v>3</v>
      </c>
      <c r="E75" s="29"/>
      <c r="F75" s="26" t="str">
        <f t="shared" si="5"/>
        <v/>
      </c>
      <c r="G75" s="26" t="str">
        <f>IF(ISNUMBER(E74),AVERAGE($F$5:F74),"")</f>
        <v/>
      </c>
      <c r="H75" s="26" t="str">
        <f t="shared" si="6"/>
        <v/>
      </c>
      <c r="I75" s="26" t="str">
        <f t="shared" si="7"/>
        <v/>
      </c>
      <c r="J75" s="11" t="str">
        <f t="shared" si="8"/>
        <v/>
      </c>
    </row>
    <row r="76" spans="2:10" x14ac:dyDescent="0.25">
      <c r="B76" s="28">
        <v>72</v>
      </c>
      <c r="C76" s="26">
        <v>18</v>
      </c>
      <c r="D76" s="26">
        <v>4</v>
      </c>
      <c r="E76" s="29"/>
      <c r="F76" s="26" t="str">
        <f t="shared" si="5"/>
        <v/>
      </c>
      <c r="G76" s="26" t="str">
        <f>IF(ISNUMBER(E75),AVERAGE($F$5:F75),"")</f>
        <v/>
      </c>
      <c r="H76" s="26" t="str">
        <f t="shared" si="6"/>
        <v/>
      </c>
      <c r="I76" s="26" t="str">
        <f t="shared" si="7"/>
        <v/>
      </c>
      <c r="J76" s="11" t="str">
        <f t="shared" si="8"/>
        <v/>
      </c>
    </row>
  </sheetData>
  <mergeCells count="1">
    <mergeCell ref="L3:M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BEA4-C17C-4B66-8E78-57DF0628DAB1}">
  <dimension ref="A1:Q76"/>
  <sheetViews>
    <sheetView tabSelected="1" workbookViewId="0">
      <selection activeCell="B1" sqref="B1:J1048576"/>
    </sheetView>
  </sheetViews>
  <sheetFormatPr baseColWidth="10" defaultRowHeight="15" x14ac:dyDescent="0.25"/>
  <cols>
    <col min="1" max="1" width="3.42578125" customWidth="1"/>
    <col min="2" max="2" width="9.7109375" bestFit="1" customWidth="1"/>
    <col min="3" max="3" width="4.42578125" customWidth="1"/>
    <col min="4" max="4" width="5.28515625" bestFit="1" customWidth="1"/>
    <col min="5" max="5" width="10.42578125" bestFit="1" customWidth="1"/>
    <col min="6" max="6" width="14.28515625" bestFit="1" customWidth="1"/>
    <col min="7" max="7" width="27.85546875" bestFit="1" customWidth="1"/>
    <col min="8" max="8" width="23.5703125" bestFit="1" customWidth="1"/>
    <col min="9" max="10" width="12" bestFit="1" customWidth="1"/>
    <col min="11" max="11" width="1.7109375" customWidth="1"/>
    <col min="12" max="12" width="4.7109375" bestFit="1" customWidth="1"/>
    <col min="13" max="13" width="8.5703125" customWidth="1"/>
    <col min="14" max="14" width="1.85546875" customWidth="1"/>
    <col min="15" max="15" width="15.28515625" bestFit="1" customWidth="1"/>
    <col min="16" max="16" width="4.7109375" bestFit="1" customWidth="1"/>
  </cols>
  <sheetData>
    <row r="1" spans="1:17" x14ac:dyDescent="0.25">
      <c r="A1" s="1" t="s">
        <v>23</v>
      </c>
    </row>
    <row r="2" spans="1:17" ht="15.75" thickBot="1" x14ac:dyDescent="0.3"/>
    <row r="3" spans="1:17" ht="15.75" thickBot="1" x14ac:dyDescent="0.3">
      <c r="L3" s="31" t="s">
        <v>6</v>
      </c>
      <c r="M3" s="32"/>
    </row>
    <row r="4" spans="1:17" ht="30" customHeight="1" thickBot="1" x14ac:dyDescent="0.3">
      <c r="B4" s="3" t="s">
        <v>0</v>
      </c>
      <c r="C4" s="4" t="s">
        <v>1</v>
      </c>
      <c r="D4" s="4" t="s">
        <v>2</v>
      </c>
      <c r="E4" s="30" t="s">
        <v>3</v>
      </c>
      <c r="F4" s="4" t="s">
        <v>7</v>
      </c>
      <c r="G4" s="4" t="s">
        <v>26</v>
      </c>
      <c r="H4" s="4" t="s">
        <v>27</v>
      </c>
      <c r="I4" s="4" t="s">
        <v>10</v>
      </c>
      <c r="J4" s="27" t="s">
        <v>11</v>
      </c>
      <c r="L4" s="9" t="s">
        <v>2</v>
      </c>
      <c r="M4" s="10" t="s">
        <v>5</v>
      </c>
    </row>
    <row r="5" spans="1:17" ht="30" x14ac:dyDescent="0.25">
      <c r="B5" s="28">
        <v>1</v>
      </c>
      <c r="C5" s="26">
        <v>1</v>
      </c>
      <c r="D5" s="26">
        <v>1</v>
      </c>
      <c r="E5" s="29">
        <v>60</v>
      </c>
      <c r="F5" s="26">
        <f>IF(ISNUMBER(E5),E5/VLOOKUP(D5,$L$5:$M$8,2,FALSE),"")</f>
        <v>80.454545454545453</v>
      </c>
      <c r="G5" s="26"/>
      <c r="H5" s="26" t="str">
        <f>IF(ISNUMBER(G5),G5*VLOOKUP(D5,$L$5:$M$8,2,FALSE),"")</f>
        <v/>
      </c>
      <c r="I5" s="26" t="str">
        <f>IF(AND(ISNUMBER(E5),ISNUMBER(G5)),ABS(E5-H5),"")</f>
        <v/>
      </c>
      <c r="J5" s="11" t="str">
        <f t="shared" ref="J5:J7" si="0">IF(ISNUMBER(I5),I5/E5,"")</f>
        <v/>
      </c>
      <c r="L5" s="6">
        <v>1</v>
      </c>
      <c r="M5" s="11">
        <f>FET!H5</f>
        <v>0.74576271186440679</v>
      </c>
      <c r="O5" s="17" t="s">
        <v>14</v>
      </c>
      <c r="P5" s="18" t="s">
        <v>17</v>
      </c>
      <c r="Q5" s="19">
        <f ca="1">AVERAGE(I5:I76)</f>
        <v>3.257688492063493</v>
      </c>
    </row>
    <row r="6" spans="1:17" x14ac:dyDescent="0.25">
      <c r="B6" s="28">
        <v>2</v>
      </c>
      <c r="C6" s="26">
        <v>1</v>
      </c>
      <c r="D6" s="26">
        <v>2</v>
      </c>
      <c r="E6" s="29">
        <v>75</v>
      </c>
      <c r="F6" s="26">
        <f t="shared" ref="F6:F65" si="1">IF(ISNUMBER(E6),E6/VLOOKUP(D6,$L$5:$M$8,2,FALSE),"")</f>
        <v>79.017857142857139</v>
      </c>
      <c r="G6" s="26" t="str">
        <f t="shared" ref="G6:G37" ca="1" si="2">IF(OR(NOT(ISNUMBER(E5)),ROW(G6)-4&lt;=$P$11),"",AVERAGE(OFFSET(F6,-$P$11,0,$P$11,1)))</f>
        <v/>
      </c>
      <c r="H6" s="26" t="str">
        <f ca="1">IF(ISNUMBER(G6),G6*VLOOKUP(D6,$L$5:$M$8,2,FALSE),"")</f>
        <v/>
      </c>
      <c r="I6" s="26" t="str">
        <f ca="1">IF(AND(ISNUMBER(E6),ISNUMBER(G6)),ABS(E6-H6),"")</f>
        <v/>
      </c>
      <c r="J6" s="11" t="str">
        <f t="shared" ca="1" si="0"/>
        <v/>
      </c>
      <c r="L6" s="6">
        <v>2</v>
      </c>
      <c r="M6" s="11">
        <f>FET!H6</f>
        <v>0.94915254237288138</v>
      </c>
      <c r="O6" s="20" t="s">
        <v>15</v>
      </c>
      <c r="P6" s="16" t="s">
        <v>18</v>
      </c>
      <c r="Q6" s="14">
        <f ca="1">SUMSQ(I5:I76)/COUNT(I5:I76)</f>
        <v>18.361611495457648</v>
      </c>
    </row>
    <row r="7" spans="1:17" ht="15.75" thickBot="1" x14ac:dyDescent="0.3">
      <c r="B7" s="28">
        <v>3</v>
      </c>
      <c r="C7" s="26">
        <v>1</v>
      </c>
      <c r="D7" s="26">
        <v>3</v>
      </c>
      <c r="E7" s="29">
        <v>90</v>
      </c>
      <c r="F7" s="26">
        <f t="shared" si="1"/>
        <v>73.75</v>
      </c>
      <c r="G7" s="26">
        <f t="shared" ca="1" si="2"/>
        <v>79.736201298701303</v>
      </c>
      <c r="H7" s="26">
        <f ca="1">IF(ISNUMBER(G7),G7*VLOOKUP(D7,$L$5:$M$8,2,FALSE),"")</f>
        <v>97.305194805194816</v>
      </c>
      <c r="I7" s="26">
        <f t="shared" ref="I7:I65" ca="1" si="3">IF(AND(ISNUMBER(E7),ISNUMBER(G7)),ABS(E7-H7),"")</f>
        <v>7.3051948051948159</v>
      </c>
      <c r="J7" s="11">
        <f t="shared" ca="1" si="0"/>
        <v>8.1168831168831293E-2</v>
      </c>
      <c r="L7" s="6">
        <v>3</v>
      </c>
      <c r="M7" s="11">
        <f>FET!H7</f>
        <v>1.2203389830508475</v>
      </c>
      <c r="O7" s="21" t="s">
        <v>16</v>
      </c>
      <c r="P7" s="22" t="s">
        <v>19</v>
      </c>
      <c r="Q7" s="23">
        <f ca="1">AVERAGE(J5:J76)</f>
        <v>4.5692900401685242E-2</v>
      </c>
    </row>
    <row r="8" spans="1:17" ht="15.75" thickBot="1" x14ac:dyDescent="0.3">
      <c r="B8" s="28">
        <v>4</v>
      </c>
      <c r="C8" s="26">
        <v>1</v>
      </c>
      <c r="D8" s="26">
        <v>4</v>
      </c>
      <c r="E8" s="29">
        <v>80</v>
      </c>
      <c r="F8" s="26">
        <f t="shared" si="1"/>
        <v>73.75</v>
      </c>
      <c r="G8" s="26">
        <f t="shared" ca="1" si="2"/>
        <v>76.383928571428569</v>
      </c>
      <c r="H8" s="26">
        <f t="shared" ref="H8:H65" ca="1" si="4">IF(ISNUMBER(G8),G8*VLOOKUP(D8,$L$5:$M$8,2,FALSE),"")</f>
        <v>82.857142857142861</v>
      </c>
      <c r="I8" s="26">
        <f t="shared" ca="1" si="3"/>
        <v>2.8571428571428612</v>
      </c>
      <c r="J8" s="11">
        <f ca="1">IF(ISNUMBER(I8),I8/E8,"")</f>
        <v>3.5714285714285768E-2</v>
      </c>
      <c r="L8" s="8">
        <v>4</v>
      </c>
      <c r="M8" s="12">
        <f>FET!H8</f>
        <v>1.0847457627118644</v>
      </c>
    </row>
    <row r="9" spans="1:17" ht="15.75" thickBot="1" x14ac:dyDescent="0.3">
      <c r="B9" s="28">
        <v>5</v>
      </c>
      <c r="C9" s="26">
        <v>2</v>
      </c>
      <c r="D9" s="26">
        <v>1</v>
      </c>
      <c r="E9" s="29">
        <v>55</v>
      </c>
      <c r="F9" s="26">
        <f t="shared" si="1"/>
        <v>73.75</v>
      </c>
      <c r="G9" s="26">
        <f t="shared" ca="1" si="2"/>
        <v>73.75</v>
      </c>
      <c r="H9" s="26">
        <f t="shared" ca="1" si="4"/>
        <v>55</v>
      </c>
      <c r="I9" s="26">
        <f t="shared" ca="1" si="3"/>
        <v>0</v>
      </c>
      <c r="J9" s="11">
        <f t="shared" ref="J9:J65" ca="1" si="5">IF(ISNUMBER(I9),I9/E9,"")</f>
        <v>0</v>
      </c>
    </row>
    <row r="10" spans="1:17" ht="15.75" thickBot="1" x14ac:dyDescent="0.3">
      <c r="B10" s="28">
        <v>6</v>
      </c>
      <c r="C10" s="26">
        <v>2</v>
      </c>
      <c r="D10" s="26">
        <v>2</v>
      </c>
      <c r="E10" s="29">
        <v>70</v>
      </c>
      <c r="F10" s="26">
        <f t="shared" si="1"/>
        <v>73.75</v>
      </c>
      <c r="G10" s="26">
        <f t="shared" ca="1" si="2"/>
        <v>73.75</v>
      </c>
      <c r="H10" s="26">
        <f t="shared" ca="1" si="4"/>
        <v>70</v>
      </c>
      <c r="I10" s="26">
        <f t="shared" ca="1" si="3"/>
        <v>0</v>
      </c>
      <c r="J10" s="11">
        <f t="shared" ca="1" si="5"/>
        <v>0</v>
      </c>
      <c r="O10" s="33" t="s">
        <v>24</v>
      </c>
      <c r="P10" s="34"/>
    </row>
    <row r="11" spans="1:17" ht="15.75" thickBot="1" x14ac:dyDescent="0.3">
      <c r="B11" s="28">
        <v>7</v>
      </c>
      <c r="C11" s="26">
        <v>2</v>
      </c>
      <c r="D11" s="26">
        <v>3</v>
      </c>
      <c r="E11" s="29">
        <v>95</v>
      </c>
      <c r="F11" s="26">
        <f t="shared" si="1"/>
        <v>77.847222222222214</v>
      </c>
      <c r="G11" s="26">
        <f t="shared" ca="1" si="2"/>
        <v>73.75</v>
      </c>
      <c r="H11" s="26">
        <f t="shared" ca="1" si="4"/>
        <v>90</v>
      </c>
      <c r="I11" s="26">
        <f t="shared" ca="1" si="3"/>
        <v>5</v>
      </c>
      <c r="J11" s="11">
        <f t="shared" ca="1" si="5"/>
        <v>5.2631578947368418E-2</v>
      </c>
      <c r="O11" s="24" t="s">
        <v>25</v>
      </c>
      <c r="P11" s="25">
        <v>2</v>
      </c>
    </row>
    <row r="12" spans="1:17" x14ac:dyDescent="0.25">
      <c r="B12" s="28">
        <v>8</v>
      </c>
      <c r="C12" s="26">
        <v>2</v>
      </c>
      <c r="D12" s="26">
        <v>4</v>
      </c>
      <c r="E12" s="29">
        <v>85</v>
      </c>
      <c r="F12" s="26">
        <f t="shared" si="1"/>
        <v>78.359375</v>
      </c>
      <c r="G12" s="26">
        <f t="shared" ca="1" si="2"/>
        <v>75.798611111111114</v>
      </c>
      <c r="H12" s="26">
        <f t="shared" ca="1" si="4"/>
        <v>82.222222222222229</v>
      </c>
      <c r="I12" s="26">
        <f t="shared" ca="1" si="3"/>
        <v>2.7777777777777715</v>
      </c>
      <c r="J12" s="11">
        <f t="shared" ca="1" si="5"/>
        <v>3.2679738562091429E-2</v>
      </c>
    </row>
    <row r="13" spans="1:17" x14ac:dyDescent="0.25">
      <c r="B13" s="28">
        <v>9</v>
      </c>
      <c r="C13" s="26">
        <v>3</v>
      </c>
      <c r="D13" s="26">
        <v>1</v>
      </c>
      <c r="E13" s="29">
        <v>50</v>
      </c>
      <c r="F13" s="26">
        <f t="shared" si="1"/>
        <v>67.045454545454547</v>
      </c>
      <c r="G13" s="26">
        <f t="shared" ca="1" si="2"/>
        <v>78.103298611111114</v>
      </c>
      <c r="H13" s="26">
        <f t="shared" ca="1" si="4"/>
        <v>58.246527777777779</v>
      </c>
      <c r="I13" s="26">
        <f t="shared" ca="1" si="3"/>
        <v>8.2465277777777786</v>
      </c>
      <c r="J13" s="11">
        <f t="shared" ca="1" si="5"/>
        <v>0.16493055555555558</v>
      </c>
    </row>
    <row r="14" spans="1:17" x14ac:dyDescent="0.25">
      <c r="B14" s="28">
        <v>10</v>
      </c>
      <c r="C14" s="26">
        <v>3</v>
      </c>
      <c r="D14" s="26">
        <v>2</v>
      </c>
      <c r="E14" s="29">
        <v>65</v>
      </c>
      <c r="F14" s="26">
        <f t="shared" si="1"/>
        <v>68.482142857142861</v>
      </c>
      <c r="G14" s="26">
        <f t="shared" ca="1" si="2"/>
        <v>72.70241477272728</v>
      </c>
      <c r="H14" s="26">
        <f t="shared" ca="1" si="4"/>
        <v>69.005681818181827</v>
      </c>
      <c r="I14" s="26">
        <f t="shared" ca="1" si="3"/>
        <v>4.0056818181818272</v>
      </c>
      <c r="J14" s="11">
        <f t="shared" ca="1" si="5"/>
        <v>6.1625874125874266E-2</v>
      </c>
    </row>
    <row r="15" spans="1:17" x14ac:dyDescent="0.25">
      <c r="B15" s="28">
        <v>11</v>
      </c>
      <c r="C15" s="26">
        <v>3</v>
      </c>
      <c r="D15" s="26">
        <v>3</v>
      </c>
      <c r="E15" s="29">
        <v>85</v>
      </c>
      <c r="F15" s="26">
        <f t="shared" si="1"/>
        <v>69.652777777777771</v>
      </c>
      <c r="G15" s="26">
        <f t="shared" ca="1" si="2"/>
        <v>67.763798701298697</v>
      </c>
      <c r="H15" s="26">
        <f t="shared" ca="1" si="4"/>
        <v>82.694805194805198</v>
      </c>
      <c r="I15" s="26">
        <f t="shared" ca="1" si="3"/>
        <v>2.3051948051948017</v>
      </c>
      <c r="J15" s="11">
        <f t="shared" ca="1" si="5"/>
        <v>2.7119938884644725E-2</v>
      </c>
    </row>
    <row r="16" spans="1:17" x14ac:dyDescent="0.25">
      <c r="B16" s="28">
        <v>12</v>
      </c>
      <c r="C16" s="26">
        <v>3</v>
      </c>
      <c r="D16" s="26">
        <v>4</v>
      </c>
      <c r="E16" s="29">
        <v>75</v>
      </c>
      <c r="F16" s="26">
        <f t="shared" si="1"/>
        <v>69.140625</v>
      </c>
      <c r="G16" s="26">
        <f t="shared" ca="1" si="2"/>
        <v>69.067460317460316</v>
      </c>
      <c r="H16" s="26">
        <f t="shared" ca="1" si="4"/>
        <v>74.920634920634924</v>
      </c>
      <c r="I16" s="26">
        <f t="shared" ca="1" si="3"/>
        <v>7.936507936507553E-2</v>
      </c>
      <c r="J16" s="11">
        <f t="shared" ca="1" si="5"/>
        <v>1.0582010582010071E-3</v>
      </c>
    </row>
    <row r="17" spans="2:10" x14ac:dyDescent="0.25">
      <c r="B17" s="28">
        <v>13</v>
      </c>
      <c r="C17" s="26">
        <v>4</v>
      </c>
      <c r="D17" s="26">
        <v>1</v>
      </c>
      <c r="E17" s="29"/>
      <c r="F17" s="26" t="str">
        <f t="shared" si="1"/>
        <v/>
      </c>
      <c r="G17" s="26">
        <f t="shared" ca="1" si="2"/>
        <v>69.396701388888886</v>
      </c>
      <c r="H17" s="26">
        <f t="shared" ca="1" si="4"/>
        <v>51.753472222222221</v>
      </c>
      <c r="I17" s="26" t="str">
        <f t="shared" ca="1" si="3"/>
        <v/>
      </c>
      <c r="J17" s="11" t="str">
        <f t="shared" ca="1" si="5"/>
        <v/>
      </c>
    </row>
    <row r="18" spans="2:10" x14ac:dyDescent="0.25">
      <c r="B18" s="28">
        <v>14</v>
      </c>
      <c r="C18" s="26">
        <v>4</v>
      </c>
      <c r="D18" s="26">
        <v>2</v>
      </c>
      <c r="E18" s="29"/>
      <c r="F18" s="26" t="str">
        <f t="shared" si="1"/>
        <v/>
      </c>
      <c r="G18" s="26" t="str">
        <f t="shared" ca="1" si="2"/>
        <v/>
      </c>
      <c r="H18" s="26" t="str">
        <f t="shared" ca="1" si="4"/>
        <v/>
      </c>
      <c r="I18" s="26" t="str">
        <f t="shared" ca="1" si="3"/>
        <v/>
      </c>
      <c r="J18" s="11" t="str">
        <f t="shared" ca="1" si="5"/>
        <v/>
      </c>
    </row>
    <row r="19" spans="2:10" x14ac:dyDescent="0.25">
      <c r="B19" s="28">
        <v>15</v>
      </c>
      <c r="C19" s="26">
        <v>4</v>
      </c>
      <c r="D19" s="26">
        <v>3</v>
      </c>
      <c r="E19" s="29"/>
      <c r="F19" s="26" t="str">
        <f t="shared" si="1"/>
        <v/>
      </c>
      <c r="G19" s="26" t="str">
        <f t="shared" ca="1" si="2"/>
        <v/>
      </c>
      <c r="H19" s="26" t="str">
        <f t="shared" ca="1" si="4"/>
        <v/>
      </c>
      <c r="I19" s="26" t="str">
        <f t="shared" ca="1" si="3"/>
        <v/>
      </c>
      <c r="J19" s="11" t="str">
        <f t="shared" ca="1" si="5"/>
        <v/>
      </c>
    </row>
    <row r="20" spans="2:10" x14ac:dyDescent="0.25">
      <c r="B20" s="28">
        <v>16</v>
      </c>
      <c r="C20" s="26">
        <v>4</v>
      </c>
      <c r="D20" s="26">
        <v>4</v>
      </c>
      <c r="E20" s="29"/>
      <c r="F20" s="26" t="str">
        <f t="shared" si="1"/>
        <v/>
      </c>
      <c r="G20" s="26" t="str">
        <f t="shared" ca="1" si="2"/>
        <v/>
      </c>
      <c r="H20" s="26" t="str">
        <f t="shared" ca="1" si="4"/>
        <v/>
      </c>
      <c r="I20" s="26" t="str">
        <f t="shared" ca="1" si="3"/>
        <v/>
      </c>
      <c r="J20" s="11" t="str">
        <f t="shared" ca="1" si="5"/>
        <v/>
      </c>
    </row>
    <row r="21" spans="2:10" x14ac:dyDescent="0.25">
      <c r="B21" s="28">
        <v>17</v>
      </c>
      <c r="C21" s="26">
        <v>5</v>
      </c>
      <c r="D21" s="26">
        <v>1</v>
      </c>
      <c r="E21" s="29"/>
      <c r="F21" s="26" t="str">
        <f t="shared" si="1"/>
        <v/>
      </c>
      <c r="G21" s="26" t="str">
        <f t="shared" ca="1" si="2"/>
        <v/>
      </c>
      <c r="H21" s="26" t="str">
        <f t="shared" ca="1" si="4"/>
        <v/>
      </c>
      <c r="I21" s="26" t="str">
        <f t="shared" ca="1" si="3"/>
        <v/>
      </c>
      <c r="J21" s="11" t="str">
        <f t="shared" ca="1" si="5"/>
        <v/>
      </c>
    </row>
    <row r="22" spans="2:10" x14ac:dyDescent="0.25">
      <c r="B22" s="28">
        <v>18</v>
      </c>
      <c r="C22" s="26">
        <v>5</v>
      </c>
      <c r="D22" s="26">
        <v>2</v>
      </c>
      <c r="E22" s="29"/>
      <c r="F22" s="26" t="str">
        <f t="shared" si="1"/>
        <v/>
      </c>
      <c r="G22" s="26" t="str">
        <f t="shared" ca="1" si="2"/>
        <v/>
      </c>
      <c r="H22" s="26" t="str">
        <f t="shared" ca="1" si="4"/>
        <v/>
      </c>
      <c r="I22" s="26" t="str">
        <f t="shared" ca="1" si="3"/>
        <v/>
      </c>
      <c r="J22" s="11" t="str">
        <f t="shared" ca="1" si="5"/>
        <v/>
      </c>
    </row>
    <row r="23" spans="2:10" x14ac:dyDescent="0.25">
      <c r="B23" s="28">
        <v>19</v>
      </c>
      <c r="C23" s="26">
        <v>5</v>
      </c>
      <c r="D23" s="26">
        <v>3</v>
      </c>
      <c r="E23" s="29"/>
      <c r="F23" s="26" t="str">
        <f t="shared" si="1"/>
        <v/>
      </c>
      <c r="G23" s="26" t="str">
        <f t="shared" ca="1" si="2"/>
        <v/>
      </c>
      <c r="H23" s="26" t="str">
        <f t="shared" ca="1" si="4"/>
        <v/>
      </c>
      <c r="I23" s="26" t="str">
        <f t="shared" ca="1" si="3"/>
        <v/>
      </c>
      <c r="J23" s="11" t="str">
        <f t="shared" ca="1" si="5"/>
        <v/>
      </c>
    </row>
    <row r="24" spans="2:10" x14ac:dyDescent="0.25">
      <c r="B24" s="28">
        <v>20</v>
      </c>
      <c r="C24" s="26">
        <v>5</v>
      </c>
      <c r="D24" s="26">
        <v>4</v>
      </c>
      <c r="E24" s="29"/>
      <c r="F24" s="26" t="str">
        <f t="shared" si="1"/>
        <v/>
      </c>
      <c r="G24" s="26" t="str">
        <f t="shared" ca="1" si="2"/>
        <v/>
      </c>
      <c r="H24" s="26" t="str">
        <f t="shared" ca="1" si="4"/>
        <v/>
      </c>
      <c r="I24" s="26" t="str">
        <f t="shared" ca="1" si="3"/>
        <v/>
      </c>
      <c r="J24" s="11" t="str">
        <f t="shared" ca="1" si="5"/>
        <v/>
      </c>
    </row>
    <row r="25" spans="2:10" x14ac:dyDescent="0.25">
      <c r="B25" s="28">
        <v>21</v>
      </c>
      <c r="C25" s="26">
        <v>6</v>
      </c>
      <c r="D25" s="26">
        <v>1</v>
      </c>
      <c r="E25" s="29"/>
      <c r="F25" s="26" t="str">
        <f t="shared" si="1"/>
        <v/>
      </c>
      <c r="G25" s="26" t="str">
        <f t="shared" ca="1" si="2"/>
        <v/>
      </c>
      <c r="H25" s="26" t="str">
        <f t="shared" ca="1" si="4"/>
        <v/>
      </c>
      <c r="I25" s="26" t="str">
        <f t="shared" ca="1" si="3"/>
        <v/>
      </c>
      <c r="J25" s="11" t="str">
        <f t="shared" ca="1" si="5"/>
        <v/>
      </c>
    </row>
    <row r="26" spans="2:10" x14ac:dyDescent="0.25">
      <c r="B26" s="28">
        <v>22</v>
      </c>
      <c r="C26" s="26">
        <v>6</v>
      </c>
      <c r="D26" s="26">
        <v>2</v>
      </c>
      <c r="E26" s="29"/>
      <c r="F26" s="26" t="str">
        <f t="shared" si="1"/>
        <v/>
      </c>
      <c r="G26" s="26" t="str">
        <f t="shared" ca="1" si="2"/>
        <v/>
      </c>
      <c r="H26" s="26" t="str">
        <f t="shared" ca="1" si="4"/>
        <v/>
      </c>
      <c r="I26" s="26" t="str">
        <f t="shared" ca="1" si="3"/>
        <v/>
      </c>
      <c r="J26" s="11" t="str">
        <f t="shared" ca="1" si="5"/>
        <v/>
      </c>
    </row>
    <row r="27" spans="2:10" x14ac:dyDescent="0.25">
      <c r="B27" s="28">
        <v>23</v>
      </c>
      <c r="C27" s="26">
        <v>6</v>
      </c>
      <c r="D27" s="26">
        <v>3</v>
      </c>
      <c r="E27" s="29"/>
      <c r="F27" s="26" t="str">
        <f t="shared" si="1"/>
        <v/>
      </c>
      <c r="G27" s="26" t="str">
        <f t="shared" ca="1" si="2"/>
        <v/>
      </c>
      <c r="H27" s="26" t="str">
        <f t="shared" ca="1" si="4"/>
        <v/>
      </c>
      <c r="I27" s="26" t="str">
        <f t="shared" ca="1" si="3"/>
        <v/>
      </c>
      <c r="J27" s="11" t="str">
        <f t="shared" ca="1" si="5"/>
        <v/>
      </c>
    </row>
    <row r="28" spans="2:10" x14ac:dyDescent="0.25">
      <c r="B28" s="28">
        <v>24</v>
      </c>
      <c r="C28" s="26">
        <v>6</v>
      </c>
      <c r="D28" s="26">
        <v>4</v>
      </c>
      <c r="E28" s="29"/>
      <c r="F28" s="26" t="str">
        <f t="shared" si="1"/>
        <v/>
      </c>
      <c r="G28" s="26" t="str">
        <f t="shared" ca="1" si="2"/>
        <v/>
      </c>
      <c r="H28" s="26" t="str">
        <f t="shared" ca="1" si="4"/>
        <v/>
      </c>
      <c r="I28" s="26" t="str">
        <f t="shared" ca="1" si="3"/>
        <v/>
      </c>
      <c r="J28" s="11" t="str">
        <f t="shared" ca="1" si="5"/>
        <v/>
      </c>
    </row>
    <row r="29" spans="2:10" x14ac:dyDescent="0.25">
      <c r="B29" s="28">
        <v>25</v>
      </c>
      <c r="C29" s="26">
        <v>7</v>
      </c>
      <c r="D29" s="26">
        <v>1</v>
      </c>
      <c r="E29" s="29"/>
      <c r="F29" s="26" t="str">
        <f t="shared" si="1"/>
        <v/>
      </c>
      <c r="G29" s="26" t="str">
        <f t="shared" ca="1" si="2"/>
        <v/>
      </c>
      <c r="H29" s="26" t="str">
        <f t="shared" ca="1" si="4"/>
        <v/>
      </c>
      <c r="I29" s="26" t="str">
        <f t="shared" ca="1" si="3"/>
        <v/>
      </c>
      <c r="J29" s="11" t="str">
        <f t="shared" ca="1" si="5"/>
        <v/>
      </c>
    </row>
    <row r="30" spans="2:10" x14ac:dyDescent="0.25">
      <c r="B30" s="28">
        <v>26</v>
      </c>
      <c r="C30" s="26">
        <v>7</v>
      </c>
      <c r="D30" s="26">
        <v>2</v>
      </c>
      <c r="E30" s="29"/>
      <c r="F30" s="26" t="str">
        <f t="shared" si="1"/>
        <v/>
      </c>
      <c r="G30" s="26" t="str">
        <f t="shared" ca="1" si="2"/>
        <v/>
      </c>
      <c r="H30" s="26" t="str">
        <f t="shared" ca="1" si="4"/>
        <v/>
      </c>
      <c r="I30" s="26" t="str">
        <f t="shared" ca="1" si="3"/>
        <v/>
      </c>
      <c r="J30" s="11" t="str">
        <f t="shared" ca="1" si="5"/>
        <v/>
      </c>
    </row>
    <row r="31" spans="2:10" x14ac:dyDescent="0.25">
      <c r="B31" s="28">
        <v>27</v>
      </c>
      <c r="C31" s="26">
        <v>7</v>
      </c>
      <c r="D31" s="26">
        <v>3</v>
      </c>
      <c r="E31" s="29"/>
      <c r="F31" s="26" t="str">
        <f t="shared" si="1"/>
        <v/>
      </c>
      <c r="G31" s="26" t="str">
        <f t="shared" ca="1" si="2"/>
        <v/>
      </c>
      <c r="H31" s="26" t="str">
        <f t="shared" ca="1" si="4"/>
        <v/>
      </c>
      <c r="I31" s="26" t="str">
        <f t="shared" ca="1" si="3"/>
        <v/>
      </c>
      <c r="J31" s="11" t="str">
        <f t="shared" ca="1" si="5"/>
        <v/>
      </c>
    </row>
    <row r="32" spans="2:10" x14ac:dyDescent="0.25">
      <c r="B32" s="28">
        <v>28</v>
      </c>
      <c r="C32" s="26">
        <v>7</v>
      </c>
      <c r="D32" s="26">
        <v>4</v>
      </c>
      <c r="E32" s="29"/>
      <c r="F32" s="26" t="str">
        <f t="shared" si="1"/>
        <v/>
      </c>
      <c r="G32" s="26" t="str">
        <f t="shared" ca="1" si="2"/>
        <v/>
      </c>
      <c r="H32" s="26" t="str">
        <f t="shared" ca="1" si="4"/>
        <v/>
      </c>
      <c r="I32" s="26" t="str">
        <f t="shared" ca="1" si="3"/>
        <v/>
      </c>
      <c r="J32" s="11" t="str">
        <f t="shared" ca="1" si="5"/>
        <v/>
      </c>
    </row>
    <row r="33" spans="2:10" x14ac:dyDescent="0.25">
      <c r="B33" s="28">
        <v>29</v>
      </c>
      <c r="C33" s="26">
        <v>8</v>
      </c>
      <c r="D33" s="26">
        <v>1</v>
      </c>
      <c r="E33" s="29"/>
      <c r="F33" s="26" t="str">
        <f t="shared" si="1"/>
        <v/>
      </c>
      <c r="G33" s="26" t="str">
        <f t="shared" ca="1" si="2"/>
        <v/>
      </c>
      <c r="H33" s="26" t="str">
        <f t="shared" ca="1" si="4"/>
        <v/>
      </c>
      <c r="I33" s="26" t="str">
        <f t="shared" ca="1" si="3"/>
        <v/>
      </c>
      <c r="J33" s="11" t="str">
        <f t="shared" ca="1" si="5"/>
        <v/>
      </c>
    </row>
    <row r="34" spans="2:10" x14ac:dyDescent="0.25">
      <c r="B34" s="28">
        <v>30</v>
      </c>
      <c r="C34" s="26">
        <v>8</v>
      </c>
      <c r="D34" s="26">
        <v>2</v>
      </c>
      <c r="E34" s="29"/>
      <c r="F34" s="26" t="str">
        <f t="shared" si="1"/>
        <v/>
      </c>
      <c r="G34" s="26" t="str">
        <f t="shared" ca="1" si="2"/>
        <v/>
      </c>
      <c r="H34" s="26" t="str">
        <f t="shared" ca="1" si="4"/>
        <v/>
      </c>
      <c r="I34" s="26" t="str">
        <f t="shared" ca="1" si="3"/>
        <v/>
      </c>
      <c r="J34" s="11" t="str">
        <f t="shared" ca="1" si="5"/>
        <v/>
      </c>
    </row>
    <row r="35" spans="2:10" x14ac:dyDescent="0.25">
      <c r="B35" s="28">
        <v>31</v>
      </c>
      <c r="C35" s="26">
        <v>8</v>
      </c>
      <c r="D35" s="26">
        <v>3</v>
      </c>
      <c r="E35" s="29"/>
      <c r="F35" s="26" t="str">
        <f t="shared" si="1"/>
        <v/>
      </c>
      <c r="G35" s="26" t="str">
        <f t="shared" ca="1" si="2"/>
        <v/>
      </c>
      <c r="H35" s="26" t="str">
        <f t="shared" ca="1" si="4"/>
        <v/>
      </c>
      <c r="I35" s="26" t="str">
        <f t="shared" ca="1" si="3"/>
        <v/>
      </c>
      <c r="J35" s="11" t="str">
        <f t="shared" ca="1" si="5"/>
        <v/>
      </c>
    </row>
    <row r="36" spans="2:10" x14ac:dyDescent="0.25">
      <c r="B36" s="28">
        <v>32</v>
      </c>
      <c r="C36" s="26">
        <v>8</v>
      </c>
      <c r="D36" s="26">
        <v>4</v>
      </c>
      <c r="E36" s="29"/>
      <c r="F36" s="26" t="str">
        <f t="shared" si="1"/>
        <v/>
      </c>
      <c r="G36" s="26" t="str">
        <f t="shared" ca="1" si="2"/>
        <v/>
      </c>
      <c r="H36" s="26" t="str">
        <f t="shared" ca="1" si="4"/>
        <v/>
      </c>
      <c r="I36" s="26" t="str">
        <f t="shared" ca="1" si="3"/>
        <v/>
      </c>
      <c r="J36" s="11" t="str">
        <f t="shared" ca="1" si="5"/>
        <v/>
      </c>
    </row>
    <row r="37" spans="2:10" x14ac:dyDescent="0.25">
      <c r="B37" s="28">
        <v>33</v>
      </c>
      <c r="C37" s="26">
        <v>9</v>
      </c>
      <c r="D37" s="26">
        <v>1</v>
      </c>
      <c r="E37" s="29"/>
      <c r="F37" s="26" t="str">
        <f t="shared" si="1"/>
        <v/>
      </c>
      <c r="G37" s="26" t="str">
        <f t="shared" ca="1" si="2"/>
        <v/>
      </c>
      <c r="H37" s="26" t="str">
        <f t="shared" ca="1" si="4"/>
        <v/>
      </c>
      <c r="I37" s="26" t="str">
        <f t="shared" ca="1" si="3"/>
        <v/>
      </c>
      <c r="J37" s="11" t="str">
        <f t="shared" ca="1" si="5"/>
        <v/>
      </c>
    </row>
    <row r="38" spans="2:10" x14ac:dyDescent="0.25">
      <c r="B38" s="28">
        <v>34</v>
      </c>
      <c r="C38" s="26">
        <v>9</v>
      </c>
      <c r="D38" s="26">
        <v>2</v>
      </c>
      <c r="E38" s="29"/>
      <c r="F38" s="26" t="str">
        <f t="shared" si="1"/>
        <v/>
      </c>
      <c r="G38" s="26" t="str">
        <f t="shared" ref="G38:G65" ca="1" si="6">IF(OR(NOT(ISNUMBER(E37)),ROW(G38)-4&lt;=$P$11),"",AVERAGE(OFFSET(F38,-$P$11,0,$P$11,1)))</f>
        <v/>
      </c>
      <c r="H38" s="26" t="str">
        <f t="shared" ca="1" si="4"/>
        <v/>
      </c>
      <c r="I38" s="26" t="str">
        <f t="shared" ca="1" si="3"/>
        <v/>
      </c>
      <c r="J38" s="11" t="str">
        <f t="shared" ca="1" si="5"/>
        <v/>
      </c>
    </row>
    <row r="39" spans="2:10" x14ac:dyDescent="0.25">
      <c r="B39" s="28">
        <v>35</v>
      </c>
      <c r="C39" s="26">
        <v>9</v>
      </c>
      <c r="D39" s="26">
        <v>3</v>
      </c>
      <c r="E39" s="29"/>
      <c r="F39" s="26" t="str">
        <f t="shared" si="1"/>
        <v/>
      </c>
      <c r="G39" s="26" t="str">
        <f t="shared" ca="1" si="6"/>
        <v/>
      </c>
      <c r="H39" s="26" t="str">
        <f t="shared" ca="1" si="4"/>
        <v/>
      </c>
      <c r="I39" s="26" t="str">
        <f t="shared" ca="1" si="3"/>
        <v/>
      </c>
      <c r="J39" s="11" t="str">
        <f t="shared" ca="1" si="5"/>
        <v/>
      </c>
    </row>
    <row r="40" spans="2:10" x14ac:dyDescent="0.25">
      <c r="B40" s="28">
        <v>36</v>
      </c>
      <c r="C40" s="26">
        <v>9</v>
      </c>
      <c r="D40" s="26">
        <v>4</v>
      </c>
      <c r="E40" s="29"/>
      <c r="F40" s="26" t="str">
        <f t="shared" si="1"/>
        <v/>
      </c>
      <c r="G40" s="26" t="str">
        <f t="shared" ca="1" si="6"/>
        <v/>
      </c>
      <c r="H40" s="26" t="str">
        <f t="shared" ca="1" si="4"/>
        <v/>
      </c>
      <c r="I40" s="26" t="str">
        <f t="shared" ca="1" si="3"/>
        <v/>
      </c>
      <c r="J40" s="11" t="str">
        <f t="shared" ca="1" si="5"/>
        <v/>
      </c>
    </row>
    <row r="41" spans="2:10" x14ac:dyDescent="0.25">
      <c r="B41" s="28">
        <v>37</v>
      </c>
      <c r="C41" s="26">
        <v>10</v>
      </c>
      <c r="D41" s="26">
        <v>1</v>
      </c>
      <c r="E41" s="29"/>
      <c r="F41" s="26" t="str">
        <f t="shared" si="1"/>
        <v/>
      </c>
      <c r="G41" s="26" t="str">
        <f t="shared" ca="1" si="6"/>
        <v/>
      </c>
      <c r="H41" s="26" t="str">
        <f t="shared" ca="1" si="4"/>
        <v/>
      </c>
      <c r="I41" s="26" t="str">
        <f t="shared" ca="1" si="3"/>
        <v/>
      </c>
      <c r="J41" s="11" t="str">
        <f t="shared" ca="1" si="5"/>
        <v/>
      </c>
    </row>
    <row r="42" spans="2:10" x14ac:dyDescent="0.25">
      <c r="B42" s="28">
        <v>38</v>
      </c>
      <c r="C42" s="26">
        <v>10</v>
      </c>
      <c r="D42" s="26">
        <v>2</v>
      </c>
      <c r="E42" s="29"/>
      <c r="F42" s="26" t="str">
        <f t="shared" si="1"/>
        <v/>
      </c>
      <c r="G42" s="26" t="str">
        <f t="shared" ca="1" si="6"/>
        <v/>
      </c>
      <c r="H42" s="26" t="str">
        <f t="shared" ca="1" si="4"/>
        <v/>
      </c>
      <c r="I42" s="26" t="str">
        <f t="shared" ca="1" si="3"/>
        <v/>
      </c>
      <c r="J42" s="11" t="str">
        <f t="shared" ca="1" si="5"/>
        <v/>
      </c>
    </row>
    <row r="43" spans="2:10" x14ac:dyDescent="0.25">
      <c r="B43" s="28">
        <v>39</v>
      </c>
      <c r="C43" s="26">
        <v>10</v>
      </c>
      <c r="D43" s="26">
        <v>3</v>
      </c>
      <c r="E43" s="29"/>
      <c r="F43" s="26" t="str">
        <f t="shared" si="1"/>
        <v/>
      </c>
      <c r="G43" s="26" t="str">
        <f t="shared" ca="1" si="6"/>
        <v/>
      </c>
      <c r="H43" s="26" t="str">
        <f t="shared" ca="1" si="4"/>
        <v/>
      </c>
      <c r="I43" s="26" t="str">
        <f t="shared" ca="1" si="3"/>
        <v/>
      </c>
      <c r="J43" s="11" t="str">
        <f t="shared" ca="1" si="5"/>
        <v/>
      </c>
    </row>
    <row r="44" spans="2:10" x14ac:dyDescent="0.25">
      <c r="B44" s="28">
        <v>40</v>
      </c>
      <c r="C44" s="26">
        <v>10</v>
      </c>
      <c r="D44" s="26">
        <v>4</v>
      </c>
      <c r="E44" s="29"/>
      <c r="F44" s="26" t="str">
        <f t="shared" si="1"/>
        <v/>
      </c>
      <c r="G44" s="26" t="str">
        <f t="shared" ca="1" si="6"/>
        <v/>
      </c>
      <c r="H44" s="26" t="str">
        <f t="shared" ca="1" si="4"/>
        <v/>
      </c>
      <c r="I44" s="26" t="str">
        <f t="shared" ca="1" si="3"/>
        <v/>
      </c>
      <c r="J44" s="11" t="str">
        <f t="shared" ca="1" si="5"/>
        <v/>
      </c>
    </row>
    <row r="45" spans="2:10" x14ac:dyDescent="0.25">
      <c r="B45" s="28">
        <v>41</v>
      </c>
      <c r="C45" s="26">
        <v>11</v>
      </c>
      <c r="D45" s="26">
        <v>1</v>
      </c>
      <c r="E45" s="29"/>
      <c r="F45" s="26" t="str">
        <f t="shared" si="1"/>
        <v/>
      </c>
      <c r="G45" s="26" t="str">
        <f t="shared" ca="1" si="6"/>
        <v/>
      </c>
      <c r="H45" s="26" t="str">
        <f t="shared" ca="1" si="4"/>
        <v/>
      </c>
      <c r="I45" s="26" t="str">
        <f t="shared" ca="1" si="3"/>
        <v/>
      </c>
      <c r="J45" s="11" t="str">
        <f t="shared" ca="1" si="5"/>
        <v/>
      </c>
    </row>
    <row r="46" spans="2:10" x14ac:dyDescent="0.25">
      <c r="B46" s="28">
        <v>42</v>
      </c>
      <c r="C46" s="26">
        <v>11</v>
      </c>
      <c r="D46" s="26">
        <v>2</v>
      </c>
      <c r="E46" s="29"/>
      <c r="F46" s="26" t="str">
        <f t="shared" si="1"/>
        <v/>
      </c>
      <c r="G46" s="26" t="str">
        <f t="shared" ca="1" si="6"/>
        <v/>
      </c>
      <c r="H46" s="26" t="str">
        <f t="shared" ca="1" si="4"/>
        <v/>
      </c>
      <c r="I46" s="26" t="str">
        <f t="shared" ca="1" si="3"/>
        <v/>
      </c>
      <c r="J46" s="11" t="str">
        <f t="shared" ca="1" si="5"/>
        <v/>
      </c>
    </row>
    <row r="47" spans="2:10" x14ac:dyDescent="0.25">
      <c r="B47" s="28">
        <v>43</v>
      </c>
      <c r="C47" s="26">
        <v>11</v>
      </c>
      <c r="D47" s="26">
        <v>3</v>
      </c>
      <c r="E47" s="29"/>
      <c r="F47" s="26" t="str">
        <f t="shared" si="1"/>
        <v/>
      </c>
      <c r="G47" s="26" t="str">
        <f t="shared" ca="1" si="6"/>
        <v/>
      </c>
      <c r="H47" s="26" t="str">
        <f t="shared" ca="1" si="4"/>
        <v/>
      </c>
      <c r="I47" s="26" t="str">
        <f t="shared" ca="1" si="3"/>
        <v/>
      </c>
      <c r="J47" s="11" t="str">
        <f t="shared" ca="1" si="5"/>
        <v/>
      </c>
    </row>
    <row r="48" spans="2:10" x14ac:dyDescent="0.25">
      <c r="B48" s="28">
        <v>44</v>
      </c>
      <c r="C48" s="26">
        <v>11</v>
      </c>
      <c r="D48" s="26">
        <v>4</v>
      </c>
      <c r="E48" s="29"/>
      <c r="F48" s="26" t="str">
        <f t="shared" si="1"/>
        <v/>
      </c>
      <c r="G48" s="26" t="str">
        <f t="shared" ca="1" si="6"/>
        <v/>
      </c>
      <c r="H48" s="26" t="str">
        <f t="shared" ca="1" si="4"/>
        <v/>
      </c>
      <c r="I48" s="26" t="str">
        <f t="shared" ca="1" si="3"/>
        <v/>
      </c>
      <c r="J48" s="11" t="str">
        <f t="shared" ca="1" si="5"/>
        <v/>
      </c>
    </row>
    <row r="49" spans="2:10" x14ac:dyDescent="0.25">
      <c r="B49" s="28">
        <v>45</v>
      </c>
      <c r="C49" s="26">
        <v>12</v>
      </c>
      <c r="D49" s="26">
        <v>1</v>
      </c>
      <c r="E49" s="29"/>
      <c r="F49" s="26" t="str">
        <f t="shared" si="1"/>
        <v/>
      </c>
      <c r="G49" s="26" t="str">
        <f t="shared" ca="1" si="6"/>
        <v/>
      </c>
      <c r="H49" s="26" t="str">
        <f t="shared" ca="1" si="4"/>
        <v/>
      </c>
      <c r="I49" s="26" t="str">
        <f t="shared" ca="1" si="3"/>
        <v/>
      </c>
      <c r="J49" s="11" t="str">
        <f t="shared" ca="1" si="5"/>
        <v/>
      </c>
    </row>
    <row r="50" spans="2:10" x14ac:dyDescent="0.25">
      <c r="B50" s="28">
        <v>46</v>
      </c>
      <c r="C50" s="26">
        <v>12</v>
      </c>
      <c r="D50" s="26">
        <v>2</v>
      </c>
      <c r="E50" s="29"/>
      <c r="F50" s="26" t="str">
        <f t="shared" si="1"/>
        <v/>
      </c>
      <c r="G50" s="26" t="str">
        <f t="shared" ca="1" si="6"/>
        <v/>
      </c>
      <c r="H50" s="26" t="str">
        <f t="shared" ca="1" si="4"/>
        <v/>
      </c>
      <c r="I50" s="26" t="str">
        <f t="shared" ca="1" si="3"/>
        <v/>
      </c>
      <c r="J50" s="11" t="str">
        <f t="shared" ca="1" si="5"/>
        <v/>
      </c>
    </row>
    <row r="51" spans="2:10" x14ac:dyDescent="0.25">
      <c r="B51" s="28">
        <v>47</v>
      </c>
      <c r="C51" s="26">
        <v>12</v>
      </c>
      <c r="D51" s="26">
        <v>3</v>
      </c>
      <c r="E51" s="29"/>
      <c r="F51" s="26" t="str">
        <f t="shared" si="1"/>
        <v/>
      </c>
      <c r="G51" s="26" t="str">
        <f t="shared" ca="1" si="6"/>
        <v/>
      </c>
      <c r="H51" s="26" t="str">
        <f t="shared" ca="1" si="4"/>
        <v/>
      </c>
      <c r="I51" s="26" t="str">
        <f t="shared" ca="1" si="3"/>
        <v/>
      </c>
      <c r="J51" s="11" t="str">
        <f t="shared" ca="1" si="5"/>
        <v/>
      </c>
    </row>
    <row r="52" spans="2:10" x14ac:dyDescent="0.25">
      <c r="B52" s="28">
        <v>48</v>
      </c>
      <c r="C52" s="26">
        <v>12</v>
      </c>
      <c r="D52" s="26">
        <v>4</v>
      </c>
      <c r="E52" s="29"/>
      <c r="F52" s="26" t="str">
        <f t="shared" si="1"/>
        <v/>
      </c>
      <c r="G52" s="26" t="str">
        <f t="shared" ca="1" si="6"/>
        <v/>
      </c>
      <c r="H52" s="26" t="str">
        <f t="shared" ca="1" si="4"/>
        <v/>
      </c>
      <c r="I52" s="26" t="str">
        <f t="shared" ca="1" si="3"/>
        <v/>
      </c>
      <c r="J52" s="11" t="str">
        <f t="shared" ca="1" si="5"/>
        <v/>
      </c>
    </row>
    <row r="53" spans="2:10" x14ac:dyDescent="0.25">
      <c r="B53" s="28">
        <v>49</v>
      </c>
      <c r="C53" s="26">
        <v>13</v>
      </c>
      <c r="D53" s="26">
        <v>1</v>
      </c>
      <c r="E53" s="29"/>
      <c r="F53" s="26" t="str">
        <f t="shared" si="1"/>
        <v/>
      </c>
      <c r="G53" s="26" t="str">
        <f t="shared" ca="1" si="6"/>
        <v/>
      </c>
      <c r="H53" s="26" t="str">
        <f t="shared" ca="1" si="4"/>
        <v/>
      </c>
      <c r="I53" s="26" t="str">
        <f t="shared" ca="1" si="3"/>
        <v/>
      </c>
      <c r="J53" s="11" t="str">
        <f t="shared" ca="1" si="5"/>
        <v/>
      </c>
    </row>
    <row r="54" spans="2:10" x14ac:dyDescent="0.25">
      <c r="B54" s="28">
        <v>50</v>
      </c>
      <c r="C54" s="26">
        <v>13</v>
      </c>
      <c r="D54" s="26">
        <v>2</v>
      </c>
      <c r="E54" s="29"/>
      <c r="F54" s="26" t="str">
        <f t="shared" si="1"/>
        <v/>
      </c>
      <c r="G54" s="26" t="str">
        <f t="shared" ca="1" si="6"/>
        <v/>
      </c>
      <c r="H54" s="26" t="str">
        <f t="shared" ca="1" si="4"/>
        <v/>
      </c>
      <c r="I54" s="26" t="str">
        <f t="shared" ca="1" si="3"/>
        <v/>
      </c>
      <c r="J54" s="11" t="str">
        <f t="shared" ca="1" si="5"/>
        <v/>
      </c>
    </row>
    <row r="55" spans="2:10" x14ac:dyDescent="0.25">
      <c r="B55" s="28">
        <v>51</v>
      </c>
      <c r="C55" s="26">
        <v>13</v>
      </c>
      <c r="D55" s="26">
        <v>3</v>
      </c>
      <c r="E55" s="29"/>
      <c r="F55" s="26" t="str">
        <f t="shared" si="1"/>
        <v/>
      </c>
      <c r="G55" s="26" t="str">
        <f t="shared" ca="1" si="6"/>
        <v/>
      </c>
      <c r="H55" s="26" t="str">
        <f t="shared" ca="1" si="4"/>
        <v/>
      </c>
      <c r="I55" s="26" t="str">
        <f t="shared" ca="1" si="3"/>
        <v/>
      </c>
      <c r="J55" s="11" t="str">
        <f t="shared" ca="1" si="5"/>
        <v/>
      </c>
    </row>
    <row r="56" spans="2:10" x14ac:dyDescent="0.25">
      <c r="B56" s="28">
        <v>52</v>
      </c>
      <c r="C56" s="26">
        <v>13</v>
      </c>
      <c r="D56" s="26">
        <v>4</v>
      </c>
      <c r="E56" s="29"/>
      <c r="F56" s="26" t="str">
        <f t="shared" si="1"/>
        <v/>
      </c>
      <c r="G56" s="26" t="str">
        <f t="shared" ca="1" si="6"/>
        <v/>
      </c>
      <c r="H56" s="26" t="str">
        <f t="shared" ca="1" si="4"/>
        <v/>
      </c>
      <c r="I56" s="26" t="str">
        <f t="shared" ca="1" si="3"/>
        <v/>
      </c>
      <c r="J56" s="11" t="str">
        <f t="shared" ca="1" si="5"/>
        <v/>
      </c>
    </row>
    <row r="57" spans="2:10" x14ac:dyDescent="0.25">
      <c r="B57" s="28">
        <v>53</v>
      </c>
      <c r="C57" s="26">
        <v>14</v>
      </c>
      <c r="D57" s="26">
        <v>1</v>
      </c>
      <c r="E57" s="29"/>
      <c r="F57" s="26" t="str">
        <f t="shared" si="1"/>
        <v/>
      </c>
      <c r="G57" s="26" t="str">
        <f t="shared" ca="1" si="6"/>
        <v/>
      </c>
      <c r="H57" s="26" t="str">
        <f t="shared" ca="1" si="4"/>
        <v/>
      </c>
      <c r="I57" s="26" t="str">
        <f t="shared" ca="1" si="3"/>
        <v/>
      </c>
      <c r="J57" s="11" t="str">
        <f t="shared" ca="1" si="5"/>
        <v/>
      </c>
    </row>
    <row r="58" spans="2:10" x14ac:dyDescent="0.25">
      <c r="B58" s="28">
        <v>54</v>
      </c>
      <c r="C58" s="26">
        <v>14</v>
      </c>
      <c r="D58" s="26">
        <v>2</v>
      </c>
      <c r="E58" s="29"/>
      <c r="F58" s="26" t="str">
        <f t="shared" si="1"/>
        <v/>
      </c>
      <c r="G58" s="26" t="str">
        <f t="shared" ca="1" si="6"/>
        <v/>
      </c>
      <c r="H58" s="26" t="str">
        <f t="shared" ca="1" si="4"/>
        <v/>
      </c>
      <c r="I58" s="26" t="str">
        <f t="shared" ca="1" si="3"/>
        <v/>
      </c>
      <c r="J58" s="11" t="str">
        <f t="shared" ca="1" si="5"/>
        <v/>
      </c>
    </row>
    <row r="59" spans="2:10" x14ac:dyDescent="0.25">
      <c r="B59" s="28">
        <v>55</v>
      </c>
      <c r="C59" s="26">
        <v>14</v>
      </c>
      <c r="D59" s="26">
        <v>3</v>
      </c>
      <c r="E59" s="29"/>
      <c r="F59" s="26" t="str">
        <f t="shared" si="1"/>
        <v/>
      </c>
      <c r="G59" s="26" t="str">
        <f t="shared" ca="1" si="6"/>
        <v/>
      </c>
      <c r="H59" s="26" t="str">
        <f t="shared" ca="1" si="4"/>
        <v/>
      </c>
      <c r="I59" s="26" t="str">
        <f t="shared" ca="1" si="3"/>
        <v/>
      </c>
      <c r="J59" s="11" t="str">
        <f t="shared" ca="1" si="5"/>
        <v/>
      </c>
    </row>
    <row r="60" spans="2:10" x14ac:dyDescent="0.25">
      <c r="B60" s="28">
        <v>56</v>
      </c>
      <c r="C60" s="26">
        <v>14</v>
      </c>
      <c r="D60" s="26">
        <v>4</v>
      </c>
      <c r="E60" s="29"/>
      <c r="F60" s="26" t="str">
        <f t="shared" si="1"/>
        <v/>
      </c>
      <c r="G60" s="26" t="str">
        <f t="shared" ca="1" si="6"/>
        <v/>
      </c>
      <c r="H60" s="26" t="str">
        <f t="shared" ca="1" si="4"/>
        <v/>
      </c>
      <c r="I60" s="26" t="str">
        <f t="shared" ca="1" si="3"/>
        <v/>
      </c>
      <c r="J60" s="11" t="str">
        <f t="shared" ca="1" si="5"/>
        <v/>
      </c>
    </row>
    <row r="61" spans="2:10" x14ac:dyDescent="0.25">
      <c r="B61" s="28">
        <v>57</v>
      </c>
      <c r="C61" s="26">
        <v>15</v>
      </c>
      <c r="D61" s="26">
        <v>1</v>
      </c>
      <c r="E61" s="29"/>
      <c r="F61" s="26" t="str">
        <f t="shared" si="1"/>
        <v/>
      </c>
      <c r="G61" s="26" t="str">
        <f t="shared" ca="1" si="6"/>
        <v/>
      </c>
      <c r="H61" s="26" t="str">
        <f t="shared" ca="1" si="4"/>
        <v/>
      </c>
      <c r="I61" s="26" t="str">
        <f t="shared" ca="1" si="3"/>
        <v/>
      </c>
      <c r="J61" s="11" t="str">
        <f t="shared" ca="1" si="5"/>
        <v/>
      </c>
    </row>
    <row r="62" spans="2:10" x14ac:dyDescent="0.25">
      <c r="B62" s="28">
        <v>58</v>
      </c>
      <c r="C62" s="26">
        <v>15</v>
      </c>
      <c r="D62" s="26">
        <v>2</v>
      </c>
      <c r="E62" s="29"/>
      <c r="F62" s="26" t="str">
        <f t="shared" si="1"/>
        <v/>
      </c>
      <c r="G62" s="26" t="str">
        <f t="shared" ca="1" si="6"/>
        <v/>
      </c>
      <c r="H62" s="26" t="str">
        <f t="shared" ca="1" si="4"/>
        <v/>
      </c>
      <c r="I62" s="26" t="str">
        <f t="shared" ca="1" si="3"/>
        <v/>
      </c>
      <c r="J62" s="11" t="str">
        <f t="shared" ca="1" si="5"/>
        <v/>
      </c>
    </row>
    <row r="63" spans="2:10" x14ac:dyDescent="0.25">
      <c r="B63" s="28">
        <v>59</v>
      </c>
      <c r="C63" s="26">
        <v>15</v>
      </c>
      <c r="D63" s="26">
        <v>3</v>
      </c>
      <c r="E63" s="29"/>
      <c r="F63" s="26" t="str">
        <f t="shared" si="1"/>
        <v/>
      </c>
      <c r="G63" s="26" t="str">
        <f t="shared" ca="1" si="6"/>
        <v/>
      </c>
      <c r="H63" s="26" t="str">
        <f t="shared" ca="1" si="4"/>
        <v/>
      </c>
      <c r="I63" s="26" t="str">
        <f t="shared" ca="1" si="3"/>
        <v/>
      </c>
      <c r="J63" s="11" t="str">
        <f t="shared" ca="1" si="5"/>
        <v/>
      </c>
    </row>
    <row r="64" spans="2:10" x14ac:dyDescent="0.25">
      <c r="B64" s="28">
        <v>60</v>
      </c>
      <c r="C64" s="26">
        <v>15</v>
      </c>
      <c r="D64" s="26">
        <v>4</v>
      </c>
      <c r="E64" s="29"/>
      <c r="F64" s="26" t="str">
        <f t="shared" si="1"/>
        <v/>
      </c>
      <c r="G64" s="26" t="str">
        <f t="shared" ca="1" si="6"/>
        <v/>
      </c>
      <c r="H64" s="26" t="str">
        <f t="shared" ca="1" si="4"/>
        <v/>
      </c>
      <c r="I64" s="26" t="str">
        <f t="shared" ca="1" si="3"/>
        <v/>
      </c>
      <c r="J64" s="11" t="str">
        <f t="shared" ca="1" si="5"/>
        <v/>
      </c>
    </row>
    <row r="65" spans="2:10" x14ac:dyDescent="0.25">
      <c r="B65" s="28">
        <v>61</v>
      </c>
      <c r="C65" s="26">
        <v>16</v>
      </c>
      <c r="D65" s="26">
        <v>1</v>
      </c>
      <c r="E65" s="29"/>
      <c r="F65" s="26" t="str">
        <f t="shared" si="1"/>
        <v/>
      </c>
      <c r="G65" s="26" t="str">
        <f t="shared" ca="1" si="6"/>
        <v/>
      </c>
      <c r="H65" s="26" t="str">
        <f t="shared" ca="1" si="4"/>
        <v/>
      </c>
      <c r="I65" s="26" t="str">
        <f t="shared" ca="1" si="3"/>
        <v/>
      </c>
      <c r="J65" s="11" t="str">
        <f t="shared" ca="1" si="5"/>
        <v/>
      </c>
    </row>
    <row r="66" spans="2:10" x14ac:dyDescent="0.25">
      <c r="B66" s="28">
        <v>62</v>
      </c>
      <c r="C66" s="26">
        <v>16</v>
      </c>
      <c r="D66" s="26">
        <v>2</v>
      </c>
      <c r="E66" s="29"/>
      <c r="F66" s="26" t="str">
        <f t="shared" ref="F66:F76" si="7">IF(ISNUMBER(E66),E66/VLOOKUP(D66,$L$5:$M$8,2,FALSE),"")</f>
        <v/>
      </c>
      <c r="G66" s="26" t="str">
        <f t="shared" ref="G66:G76" ca="1" si="8">IF(OR(NOT(ISNUMBER(E65)),ROW(G66)-4&lt;=$P$11),"",AVERAGE(OFFSET(F66,-$P$11,0,$P$11,1)))</f>
        <v/>
      </c>
      <c r="H66" s="26" t="str">
        <f t="shared" ref="H66:H76" ca="1" si="9">IF(ISNUMBER(G66),G66*VLOOKUP(D66,$L$5:$M$8,2,FALSE),"")</f>
        <v/>
      </c>
      <c r="I66" s="26" t="str">
        <f t="shared" ref="I66:I76" ca="1" si="10">IF(AND(ISNUMBER(E66),ISNUMBER(G66)),ABS(E66-H66),"")</f>
        <v/>
      </c>
      <c r="J66" s="11" t="str">
        <f t="shared" ref="J66:J76" ca="1" si="11">IF(ISNUMBER(I66),I66/E66,"")</f>
        <v/>
      </c>
    </row>
    <row r="67" spans="2:10" x14ac:dyDescent="0.25">
      <c r="B67" s="28">
        <v>63</v>
      </c>
      <c r="C67" s="26">
        <v>16</v>
      </c>
      <c r="D67" s="26">
        <v>3</v>
      </c>
      <c r="E67" s="29"/>
      <c r="F67" s="26" t="str">
        <f t="shared" si="7"/>
        <v/>
      </c>
      <c r="G67" s="26" t="str">
        <f t="shared" ca="1" si="8"/>
        <v/>
      </c>
      <c r="H67" s="26" t="str">
        <f t="shared" ca="1" si="9"/>
        <v/>
      </c>
      <c r="I67" s="26" t="str">
        <f t="shared" ca="1" si="10"/>
        <v/>
      </c>
      <c r="J67" s="11" t="str">
        <f t="shared" ca="1" si="11"/>
        <v/>
      </c>
    </row>
    <row r="68" spans="2:10" x14ac:dyDescent="0.25">
      <c r="B68" s="28">
        <v>64</v>
      </c>
      <c r="C68" s="26">
        <v>16</v>
      </c>
      <c r="D68" s="26">
        <v>4</v>
      </c>
      <c r="E68" s="29"/>
      <c r="F68" s="26" t="str">
        <f t="shared" si="7"/>
        <v/>
      </c>
      <c r="G68" s="26" t="str">
        <f t="shared" ca="1" si="8"/>
        <v/>
      </c>
      <c r="H68" s="26" t="str">
        <f t="shared" ca="1" si="9"/>
        <v/>
      </c>
      <c r="I68" s="26" t="str">
        <f t="shared" ca="1" si="10"/>
        <v/>
      </c>
      <c r="J68" s="11" t="str">
        <f t="shared" ca="1" si="11"/>
        <v/>
      </c>
    </row>
    <row r="69" spans="2:10" x14ac:dyDescent="0.25">
      <c r="B69" s="28">
        <v>65</v>
      </c>
      <c r="C69" s="26">
        <v>17</v>
      </c>
      <c r="D69" s="26">
        <v>1</v>
      </c>
      <c r="E69" s="29"/>
      <c r="F69" s="26" t="str">
        <f t="shared" si="7"/>
        <v/>
      </c>
      <c r="G69" s="26" t="str">
        <f t="shared" ca="1" si="8"/>
        <v/>
      </c>
      <c r="H69" s="26" t="str">
        <f t="shared" ca="1" si="9"/>
        <v/>
      </c>
      <c r="I69" s="26" t="str">
        <f t="shared" ca="1" si="10"/>
        <v/>
      </c>
      <c r="J69" s="11" t="str">
        <f t="shared" ca="1" si="11"/>
        <v/>
      </c>
    </row>
    <row r="70" spans="2:10" x14ac:dyDescent="0.25">
      <c r="B70" s="28">
        <v>66</v>
      </c>
      <c r="C70" s="26">
        <v>17</v>
      </c>
      <c r="D70" s="26">
        <v>2</v>
      </c>
      <c r="E70" s="29"/>
      <c r="F70" s="26" t="str">
        <f t="shared" si="7"/>
        <v/>
      </c>
      <c r="G70" s="26" t="str">
        <f t="shared" ca="1" si="8"/>
        <v/>
      </c>
      <c r="H70" s="26" t="str">
        <f t="shared" ca="1" si="9"/>
        <v/>
      </c>
      <c r="I70" s="26" t="str">
        <f t="shared" ca="1" si="10"/>
        <v/>
      </c>
      <c r="J70" s="11" t="str">
        <f t="shared" ca="1" si="11"/>
        <v/>
      </c>
    </row>
    <row r="71" spans="2:10" x14ac:dyDescent="0.25">
      <c r="B71" s="28">
        <v>67</v>
      </c>
      <c r="C71" s="26">
        <v>17</v>
      </c>
      <c r="D71" s="26">
        <v>3</v>
      </c>
      <c r="E71" s="29"/>
      <c r="F71" s="26" t="str">
        <f t="shared" si="7"/>
        <v/>
      </c>
      <c r="G71" s="26" t="str">
        <f t="shared" ca="1" si="8"/>
        <v/>
      </c>
      <c r="H71" s="26" t="str">
        <f t="shared" ca="1" si="9"/>
        <v/>
      </c>
      <c r="I71" s="26" t="str">
        <f t="shared" ca="1" si="10"/>
        <v/>
      </c>
      <c r="J71" s="11" t="str">
        <f t="shared" ca="1" si="11"/>
        <v/>
      </c>
    </row>
    <row r="72" spans="2:10" x14ac:dyDescent="0.25">
      <c r="B72" s="28">
        <v>68</v>
      </c>
      <c r="C72" s="26">
        <v>17</v>
      </c>
      <c r="D72" s="26">
        <v>4</v>
      </c>
      <c r="E72" s="29"/>
      <c r="F72" s="26" t="str">
        <f t="shared" si="7"/>
        <v/>
      </c>
      <c r="G72" s="26" t="str">
        <f t="shared" ca="1" si="8"/>
        <v/>
      </c>
      <c r="H72" s="26" t="str">
        <f t="shared" ca="1" si="9"/>
        <v/>
      </c>
      <c r="I72" s="26" t="str">
        <f t="shared" ca="1" si="10"/>
        <v/>
      </c>
      <c r="J72" s="11" t="str">
        <f t="shared" ca="1" si="11"/>
        <v/>
      </c>
    </row>
    <row r="73" spans="2:10" x14ac:dyDescent="0.25">
      <c r="B73" s="28">
        <v>69</v>
      </c>
      <c r="C73" s="26">
        <v>18</v>
      </c>
      <c r="D73" s="26">
        <v>1</v>
      </c>
      <c r="E73" s="29"/>
      <c r="F73" s="26" t="str">
        <f t="shared" si="7"/>
        <v/>
      </c>
      <c r="G73" s="26" t="str">
        <f t="shared" ca="1" si="8"/>
        <v/>
      </c>
      <c r="H73" s="26" t="str">
        <f t="shared" ca="1" si="9"/>
        <v/>
      </c>
      <c r="I73" s="26" t="str">
        <f t="shared" ca="1" si="10"/>
        <v/>
      </c>
      <c r="J73" s="11" t="str">
        <f t="shared" ca="1" si="11"/>
        <v/>
      </c>
    </row>
    <row r="74" spans="2:10" x14ac:dyDescent="0.25">
      <c r="B74" s="28">
        <v>70</v>
      </c>
      <c r="C74" s="26">
        <v>18</v>
      </c>
      <c r="D74" s="26">
        <v>2</v>
      </c>
      <c r="E74" s="29"/>
      <c r="F74" s="26" t="str">
        <f t="shared" si="7"/>
        <v/>
      </c>
      <c r="G74" s="26" t="str">
        <f t="shared" ca="1" si="8"/>
        <v/>
      </c>
      <c r="H74" s="26" t="str">
        <f t="shared" ca="1" si="9"/>
        <v/>
      </c>
      <c r="I74" s="26" t="str">
        <f t="shared" ca="1" si="10"/>
        <v/>
      </c>
      <c r="J74" s="11" t="str">
        <f t="shared" ca="1" si="11"/>
        <v/>
      </c>
    </row>
    <row r="75" spans="2:10" x14ac:dyDescent="0.25">
      <c r="B75" s="28">
        <v>71</v>
      </c>
      <c r="C75" s="26">
        <v>18</v>
      </c>
      <c r="D75" s="26">
        <v>3</v>
      </c>
      <c r="E75" s="29"/>
      <c r="F75" s="26" t="str">
        <f t="shared" si="7"/>
        <v/>
      </c>
      <c r="G75" s="26" t="str">
        <f t="shared" ca="1" si="8"/>
        <v/>
      </c>
      <c r="H75" s="26" t="str">
        <f t="shared" ca="1" si="9"/>
        <v/>
      </c>
      <c r="I75" s="26" t="str">
        <f t="shared" ca="1" si="10"/>
        <v/>
      </c>
      <c r="J75" s="11" t="str">
        <f t="shared" ca="1" si="11"/>
        <v/>
      </c>
    </row>
    <row r="76" spans="2:10" x14ac:dyDescent="0.25">
      <c r="B76" s="28">
        <v>72</v>
      </c>
      <c r="C76" s="26">
        <v>18</v>
      </c>
      <c r="D76" s="26">
        <v>4</v>
      </c>
      <c r="E76" s="29"/>
      <c r="F76" s="26" t="str">
        <f t="shared" si="7"/>
        <v/>
      </c>
      <c r="G76" s="26" t="str">
        <f t="shared" ca="1" si="8"/>
        <v/>
      </c>
      <c r="H76" s="26" t="str">
        <f t="shared" ca="1" si="9"/>
        <v/>
      </c>
      <c r="I76" s="26" t="str">
        <f t="shared" ca="1" si="10"/>
        <v/>
      </c>
      <c r="J76" s="11" t="str">
        <f t="shared" ca="1" si="11"/>
        <v/>
      </c>
    </row>
  </sheetData>
  <mergeCells count="2">
    <mergeCell ref="L3:M3"/>
    <mergeCell ref="O10:P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Instrucciones</vt:lpstr>
      <vt:lpstr>FET</vt:lpstr>
      <vt:lpstr>UDT</vt:lpstr>
      <vt:lpstr>PST</vt:lpstr>
      <vt:lpstr>PMT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Tellez</dc:creator>
  <cp:lastModifiedBy>Susana Tellez</cp:lastModifiedBy>
  <dcterms:created xsi:type="dcterms:W3CDTF">2024-08-31T02:27:27Z</dcterms:created>
  <dcterms:modified xsi:type="dcterms:W3CDTF">2025-03-13T19:10:28Z</dcterms:modified>
</cp:coreProperties>
</file>