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600" yWindow="135" windowWidth="20730" windowHeight="9465"/>
  </bookViews>
  <sheets>
    <sheet name="rango de 11" sheetId="1" r:id="rId1"/>
  </sheets>
  <calcPr calcId="145621"/>
</workbook>
</file>

<file path=xl/calcChain.xml><?xml version="1.0" encoding="utf-8"?>
<calcChain xmlns="http://schemas.openxmlformats.org/spreadsheetml/2006/main">
  <c r="S34" i="1" l="1"/>
  <c r="S29" i="1"/>
  <c r="S30" i="1"/>
  <c r="S31" i="1"/>
  <c r="S32" i="1"/>
  <c r="S33" i="1"/>
  <c r="S28" i="1"/>
  <c r="N29" i="1"/>
  <c r="N30" i="1"/>
  <c r="N31" i="1"/>
  <c r="N32" i="1"/>
  <c r="N33" i="1"/>
  <c r="N34" i="1"/>
  <c r="N28" i="1"/>
  <c r="N23" i="1"/>
  <c r="O23" i="1"/>
  <c r="T23" i="1"/>
  <c r="U23" i="1"/>
  <c r="E18" i="1"/>
  <c r="F18" i="1" s="1"/>
  <c r="N22" i="1"/>
  <c r="O22" i="1"/>
  <c r="T22" i="1"/>
  <c r="U22" i="1"/>
  <c r="V23" i="1" l="1"/>
  <c r="V22" i="1"/>
</calcChain>
</file>

<file path=xl/sharedStrings.xml><?xml version="1.0" encoding="utf-8"?>
<sst xmlns="http://schemas.openxmlformats.org/spreadsheetml/2006/main" count="92" uniqueCount="86">
  <si>
    <t>Porcentaje correspondiente</t>
  </si>
  <si>
    <t xml:space="preserve">Notas: </t>
  </si>
  <si>
    <t>Puntaje Mínimo</t>
  </si>
  <si>
    <t>Puntaje Máximo</t>
  </si>
  <si>
    <t xml:space="preserve">calif. Min. </t>
  </si>
  <si>
    <t>mínimo</t>
  </si>
  <si>
    <t>máximo</t>
  </si>
  <si>
    <t>media</t>
  </si>
  <si>
    <t xml:space="preserve">diferencia </t>
  </si>
  <si>
    <t xml:space="preserve">rangos/intervalos </t>
  </si>
  <si>
    <t>Calificación</t>
  </si>
  <si>
    <t xml:space="preserve">Lista de alumnos </t>
  </si>
  <si>
    <t xml:space="preserve">porcentaje </t>
  </si>
  <si>
    <t>330-341</t>
  </si>
  <si>
    <t>342-353</t>
  </si>
  <si>
    <t>354-365</t>
  </si>
  <si>
    <t>366-377</t>
  </si>
  <si>
    <t>378-389</t>
  </si>
  <si>
    <t>390-401</t>
  </si>
  <si>
    <t>402-413</t>
  </si>
  <si>
    <t>414-425</t>
  </si>
  <si>
    <t>426-437</t>
  </si>
  <si>
    <t>438-449</t>
  </si>
  <si>
    <t>450-461</t>
  </si>
  <si>
    <t>462-473</t>
  </si>
  <si>
    <t>474-485</t>
  </si>
  <si>
    <t>486-497</t>
  </si>
  <si>
    <t>498-509</t>
  </si>
  <si>
    <t>510-521</t>
  </si>
  <si>
    <t>522-533</t>
  </si>
  <si>
    <t>534-545</t>
  </si>
  <si>
    <t>546-557</t>
  </si>
  <si>
    <t>BASE 20</t>
  </si>
  <si>
    <t>R1</t>
  </si>
  <si>
    <t>R2</t>
  </si>
  <si>
    <t>R3</t>
  </si>
  <si>
    <t>R4</t>
  </si>
  <si>
    <t>R5</t>
  </si>
  <si>
    <t>R6</t>
  </si>
  <si>
    <t>R7</t>
  </si>
  <si>
    <t>R8</t>
  </si>
  <si>
    <t>R9</t>
  </si>
  <si>
    <t>R10</t>
  </si>
  <si>
    <t>r2</t>
  </si>
  <si>
    <t>R11</t>
  </si>
  <si>
    <t>R12</t>
  </si>
  <si>
    <t>R13</t>
  </si>
  <si>
    <t>R14</t>
  </si>
  <si>
    <t>R15</t>
  </si>
  <si>
    <t>R16</t>
  </si>
  <si>
    <t>R17</t>
  </si>
  <si>
    <t>R18</t>
  </si>
  <si>
    <t>R19</t>
  </si>
  <si>
    <t>No. De lista</t>
  </si>
  <si>
    <t>r1</t>
  </si>
  <si>
    <t>Diagnostic Test Average</t>
  </si>
  <si>
    <t>Score</t>
  </si>
  <si>
    <t>Reference</t>
  </si>
  <si>
    <t>Range</t>
  </si>
  <si>
    <t>Final Test</t>
  </si>
  <si>
    <t>Semester Progress</t>
  </si>
  <si>
    <t>Possible Score Range</t>
  </si>
  <si>
    <t>Score Range</t>
  </si>
  <si>
    <t>Minimum possible</t>
  </si>
  <si>
    <t>Intermediate</t>
  </si>
  <si>
    <t>Target</t>
  </si>
  <si>
    <t xml:space="preserve">This tool has the purpose of helping you compare progress between different applications of the TOEFL test. This is an important aspect to keep an eye on since this progress represents 15 % of your semester evaluation. </t>
  </si>
  <si>
    <t>To check your relative progress, follow these steps:</t>
  </si>
  <si>
    <t>Example:</t>
  </si>
  <si>
    <t>5) Identify your score obtained in Progress Test 1.</t>
  </si>
  <si>
    <t>8) In the Semester Progress column, you will see your progress at this stage of the semester.</t>
  </si>
  <si>
    <r>
      <t>1) Identify your own Diagnostic Test Average. (</t>
    </r>
    <r>
      <rPr>
        <i/>
        <sz val="12"/>
        <color theme="1"/>
        <rFont val="Arial"/>
        <family val="2"/>
      </rPr>
      <t>You have this information on your previous answer sheets</t>
    </r>
    <r>
      <rPr>
        <sz val="12"/>
        <color theme="1"/>
        <rFont val="Arial"/>
        <family val="2"/>
      </rPr>
      <t>).</t>
    </r>
  </si>
  <si>
    <r>
      <t>2) Look for your score  in the '</t>
    </r>
    <r>
      <rPr>
        <i/>
        <u/>
        <sz val="12"/>
        <color theme="1"/>
        <rFont val="Arial"/>
        <family val="2"/>
      </rPr>
      <t>Score Range</t>
    </r>
    <r>
      <rPr>
        <sz val="12"/>
        <color theme="1"/>
        <rFont val="Arial"/>
        <family val="2"/>
      </rPr>
      <t xml:space="preserve">' section. </t>
    </r>
  </si>
  <si>
    <r>
      <t xml:space="preserve">3) Check the </t>
    </r>
    <r>
      <rPr>
        <i/>
        <u/>
        <sz val="12"/>
        <color theme="1"/>
        <rFont val="Arial"/>
        <family val="2"/>
      </rPr>
      <t>reference code</t>
    </r>
    <r>
      <rPr>
        <sz val="12"/>
        <color theme="1"/>
        <rFont val="Arial"/>
        <family val="2"/>
      </rPr>
      <t xml:space="preserve"> that appears next to it under the title '</t>
    </r>
    <r>
      <rPr>
        <i/>
        <u/>
        <sz val="12"/>
        <color theme="1"/>
        <rFont val="Arial"/>
        <family val="2"/>
      </rPr>
      <t>Reference</t>
    </r>
    <r>
      <rPr>
        <sz val="12"/>
        <color theme="1"/>
        <rFont val="Arial"/>
        <family val="2"/>
      </rPr>
      <t>' (r1, r2, r3, etc.).</t>
    </r>
  </si>
  <si>
    <r>
      <t xml:space="preserve">4) Insert the </t>
    </r>
    <r>
      <rPr>
        <i/>
        <u/>
        <sz val="12"/>
        <color theme="1"/>
        <rFont val="Arial"/>
        <family val="2"/>
      </rPr>
      <t>reference code</t>
    </r>
    <r>
      <rPr>
        <sz val="12"/>
        <color theme="1"/>
        <rFont val="Arial"/>
        <family val="2"/>
      </rPr>
      <t xml:space="preserve"> in the reference column of the Diagnostic Test Average Table</t>
    </r>
  </si>
  <si>
    <r>
      <t xml:space="preserve">6) Check the </t>
    </r>
    <r>
      <rPr>
        <i/>
        <u/>
        <sz val="12"/>
        <color theme="1"/>
        <rFont val="Arial"/>
        <family val="2"/>
      </rPr>
      <t>reference code</t>
    </r>
    <r>
      <rPr>
        <sz val="12"/>
        <color theme="1"/>
        <rFont val="Arial"/>
        <family val="2"/>
      </rPr>
      <t xml:space="preserve"> that appears next to it under the title '</t>
    </r>
    <r>
      <rPr>
        <i/>
        <u/>
        <sz val="12"/>
        <color theme="1"/>
        <rFont val="Arial"/>
        <family val="2"/>
      </rPr>
      <t>Reference</t>
    </r>
    <r>
      <rPr>
        <sz val="12"/>
        <color theme="1"/>
        <rFont val="Arial"/>
        <family val="2"/>
      </rPr>
      <t xml:space="preserve">' (r1, r2, r3, etc.). </t>
    </r>
  </si>
  <si>
    <r>
      <t xml:space="preserve">7) Insert the </t>
    </r>
    <r>
      <rPr>
        <i/>
        <u/>
        <sz val="12"/>
        <color theme="1"/>
        <rFont val="Arial"/>
        <family val="2"/>
      </rPr>
      <t>reference code</t>
    </r>
    <r>
      <rPr>
        <sz val="12"/>
        <color theme="1"/>
        <rFont val="Arial"/>
        <family val="2"/>
      </rPr>
      <t xml:space="preserve"> in the reference column of the Final Test Table.</t>
    </r>
  </si>
  <si>
    <t xml:space="preserve">Reference </t>
  </si>
  <si>
    <t>15 % of semester grade</t>
  </si>
  <si>
    <t>Semester progress percentage</t>
  </si>
  <si>
    <t xml:space="preserve"> Points to Final Grade</t>
  </si>
  <si>
    <t>REFERENCE TABLE FOR SEMESTER GRADE</t>
  </si>
  <si>
    <t>9) Go to the 'Reference Table for Semester Grade' to see how your progress would reflect on your semester final grade.</t>
  </si>
  <si>
    <t>SCORE &amp; SCORE RANGE TABLE</t>
  </si>
  <si>
    <r>
      <rPr>
        <b/>
        <sz val="12"/>
        <color theme="1"/>
        <rFont val="Arial"/>
        <family val="2"/>
      </rPr>
      <t>A 30 % progress from the Diagnostic Test Average will be established as the standard for the highest mark</t>
    </r>
    <r>
      <rPr>
        <sz val="12"/>
        <color theme="1"/>
        <rFont val="Arial"/>
        <family val="2"/>
      </rPr>
      <t>. If you obtain a total relative progress of 30 %, you will get the full 15 % this section is worth.</t>
    </r>
  </si>
  <si>
    <t>YOUR SCORE:</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</si>
</sst>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1"/>
      <color theme="1"/>
      <name val="Arial"/>
      <family val="2"/>
    </font>
    <font>
      <sz val="12"/>
      <color theme="1"/>
      <name val="Arial"/>
      <family val="2"/>
    </font>
    <font>
      <b/>
      <sz val="12"/>
      <color theme="1"/>
      <name val="Arial"/>
      <family val="2"/>
    </font>
    <font>
      <i/>
      <sz val="12"/>
      <color theme="1"/>
      <name val="Arial"/>
      <family val="2"/>
    </font>
    <font>
      <i/>
      <u/>
      <sz val="12"/>
      <color theme="1"/>
      <name val="Arial"/>
      <family val="2"/>
    </font>
    <font>
      <b/>
      <sz val="14"/>
      <color theme="1"/>
      <name val="Calibri"/>
      <family val="2"/>
      <scheme val="minor"/>
    </font>
    <font>
      <b/>
      <sz val="10"/>
      <color theme="1"/>
      <name val="Calibri"/>
      <family val="2"/>
      <scheme val="minor"/>
    </font>
  </fonts>
  <fills count="13">
    <fill>
      <patternFill patternType="none"/>
    </fill>
    <fill>
      <patternFill patternType="gray125"/>
    </fill>
    <fill>
      <patternFill patternType="solid">
        <fgColor theme="6" tint="0.39997558519241921"/>
        <bgColor indexed="64"/>
      </patternFill>
    </fill>
    <fill>
      <patternFill patternType="solid">
        <fgColor rgb="FFFFFFCC"/>
        <bgColor indexed="64"/>
      </patternFill>
    </fill>
    <fill>
      <patternFill patternType="solid">
        <fgColor theme="6" tint="0.79998168889431442"/>
        <bgColor indexed="64"/>
      </patternFill>
    </fill>
    <fill>
      <patternFill patternType="solid">
        <fgColor rgb="FFFFFF00"/>
        <bgColor indexed="64"/>
      </patternFill>
    </fill>
    <fill>
      <patternFill patternType="solid">
        <fgColor theme="7" tint="0.79998168889431442"/>
        <bgColor indexed="64"/>
      </patternFill>
    </fill>
    <fill>
      <patternFill patternType="solid">
        <fgColor rgb="FFFFC000"/>
        <bgColor indexed="64"/>
      </patternFill>
    </fill>
    <fill>
      <patternFill patternType="solid">
        <fgColor theme="2" tint="-0.249977111117893"/>
        <bgColor indexed="64"/>
      </patternFill>
    </fill>
    <fill>
      <patternFill patternType="solid">
        <fgColor theme="0"/>
        <bgColor indexed="64"/>
      </patternFill>
    </fill>
    <fill>
      <patternFill patternType="solid">
        <fgColor rgb="FF00B050"/>
        <bgColor indexed="64"/>
      </patternFill>
    </fill>
    <fill>
      <patternFill patternType="solid">
        <fgColor rgb="FFFF0000"/>
        <bgColor indexed="64"/>
      </patternFill>
    </fill>
    <fill>
      <patternFill patternType="solid">
        <fgColor theme="3"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9" fontId="1" fillId="0" borderId="0" applyFont="0" applyFill="0" applyBorder="0" applyAlignment="0" applyProtection="0"/>
  </cellStyleXfs>
  <cellXfs count="122">
    <xf numFmtId="0" fontId="0" fillId="0" borderId="0" xfId="0"/>
    <xf numFmtId="0" fontId="0" fillId="0" borderId="0" xfId="0" applyAlignment="1">
      <alignment horizontal="center" vertical="center" wrapText="1"/>
    </xf>
    <xf numFmtId="0" fontId="0" fillId="0" borderId="0" xfId="0" applyAlignment="1">
      <alignment horizontal="center"/>
    </xf>
    <xf numFmtId="0" fontId="0" fillId="2" borderId="0" xfId="0" applyFill="1"/>
    <xf numFmtId="0" fontId="0" fillId="3" borderId="0" xfId="0" applyFill="1"/>
    <xf numFmtId="9" fontId="0" fillId="3" borderId="0" xfId="1" applyFont="1" applyFill="1" applyAlignment="1">
      <alignment horizontal="center" vertical="center"/>
    </xf>
    <xf numFmtId="0" fontId="0" fillId="4" borderId="0" xfId="0" applyFill="1"/>
    <xf numFmtId="9" fontId="0" fillId="2" borderId="0" xfId="1" applyFont="1" applyFill="1" applyAlignment="1">
      <alignment horizontal="center"/>
    </xf>
    <xf numFmtId="9" fontId="0" fillId="4" borderId="0" xfId="1" applyFont="1" applyFill="1" applyAlignment="1">
      <alignment horizontal="center"/>
    </xf>
    <xf numFmtId="0" fontId="0" fillId="0" borderId="0" xfId="0" applyAlignment="1">
      <alignment horizontal="center" wrapText="1"/>
    </xf>
    <xf numFmtId="0" fontId="0" fillId="4" borderId="0" xfId="0" applyFill="1" applyAlignment="1">
      <alignment horizontal="center" wrapText="1"/>
    </xf>
    <xf numFmtId="0" fontId="0" fillId="2" borderId="0" xfId="0" applyFill="1" applyAlignment="1">
      <alignment horizontal="center" wrapText="1"/>
    </xf>
    <xf numFmtId="0" fontId="0" fillId="3" borderId="0" xfId="0" applyFill="1" applyAlignment="1">
      <alignment horizontal="center" wrapText="1"/>
    </xf>
    <xf numFmtId="9" fontId="0" fillId="0" borderId="0" xfId="1" applyNumberFormat="1" applyFont="1" applyFill="1" applyAlignment="1">
      <alignment horizontal="center" vertical="center"/>
    </xf>
    <xf numFmtId="10" fontId="0" fillId="0" borderId="0" xfId="1" applyNumberFormat="1" applyFont="1" applyFill="1" applyAlignment="1">
      <alignment horizontal="center" vertical="center"/>
    </xf>
    <xf numFmtId="9" fontId="0" fillId="0" borderId="0" xfId="1" applyFont="1" applyAlignment="1">
      <alignment horizontal="center"/>
    </xf>
    <xf numFmtId="0" fontId="0" fillId="0" borderId="0" xfId="0" applyFill="1"/>
    <xf numFmtId="0" fontId="0" fillId="0" borderId="1" xfId="0" applyBorder="1"/>
    <xf numFmtId="9" fontId="0" fillId="0" borderId="1" xfId="1" applyFont="1" applyFill="1" applyBorder="1" applyAlignment="1">
      <alignment horizontal="center"/>
    </xf>
    <xf numFmtId="0" fontId="0" fillId="0" borderId="1" xfId="0" applyBorder="1" applyAlignment="1">
      <alignment horizontal="center"/>
    </xf>
    <xf numFmtId="0" fontId="0" fillId="0" borderId="0" xfId="0" applyFill="1" applyAlignment="1">
      <alignment horizontal="center" wrapText="1"/>
    </xf>
    <xf numFmtId="9" fontId="0" fillId="0" borderId="0" xfId="1" applyFont="1" applyFill="1" applyAlignment="1">
      <alignment horizontal="center"/>
    </xf>
    <xf numFmtId="0" fontId="0" fillId="0" borderId="1" xfId="0" applyFill="1" applyBorder="1" applyAlignment="1">
      <alignment horizontal="center" wrapText="1"/>
    </xf>
    <xf numFmtId="0" fontId="0" fillId="0" borderId="1" xfId="0" applyFill="1" applyBorder="1" applyAlignment="1">
      <alignment horizontal="center"/>
    </xf>
    <xf numFmtId="0" fontId="2" fillId="0" borderId="0" xfId="0" applyFont="1"/>
    <xf numFmtId="0" fontId="0" fillId="0" borderId="0" xfId="0" applyAlignment="1">
      <alignment wrapText="1"/>
    </xf>
    <xf numFmtId="0" fontId="0" fillId="5" borderId="0" xfId="0" applyFill="1" applyAlignment="1">
      <alignment horizontal="center"/>
    </xf>
    <xf numFmtId="9" fontId="0" fillId="0" borderId="0" xfId="1" applyFont="1" applyFill="1"/>
    <xf numFmtId="0" fontId="0" fillId="6" borderId="1" xfId="0" applyFill="1" applyBorder="1" applyAlignment="1">
      <alignment horizontal="center" vertical="center" wrapText="1"/>
    </xf>
    <xf numFmtId="9" fontId="0" fillId="6" borderId="1" xfId="1" applyFont="1" applyFill="1" applyBorder="1" applyAlignment="1">
      <alignment horizontal="center" vertical="center" wrapText="1"/>
    </xf>
    <xf numFmtId="0" fontId="0" fillId="5" borderId="0" xfId="0" applyFill="1"/>
    <xf numFmtId="0" fontId="0" fillId="0" borderId="1" xfId="0" applyFill="1" applyBorder="1"/>
    <xf numFmtId="9" fontId="0" fillId="0" borderId="2" xfId="1" applyFont="1" applyFill="1" applyBorder="1" applyAlignment="1">
      <alignment horizontal="center"/>
    </xf>
    <xf numFmtId="0" fontId="3" fillId="0" borderId="0" xfId="0" applyFont="1" applyBorder="1" applyAlignment="1">
      <alignment horizontal="center"/>
    </xf>
    <xf numFmtId="9" fontId="0" fillId="0" borderId="0" xfId="1" applyFont="1" applyFill="1" applyBorder="1" applyAlignment="1">
      <alignment horizontal="center"/>
    </xf>
    <xf numFmtId="9" fontId="0" fillId="0" borderId="0" xfId="1" applyFont="1" applyFill="1" applyBorder="1" applyAlignment="1">
      <alignment horizontal="center" vertical="center" wrapText="1"/>
    </xf>
    <xf numFmtId="0" fontId="0" fillId="7" borderId="1" xfId="0" applyFill="1" applyBorder="1" applyAlignment="1">
      <alignment horizontal="center" vertical="center" wrapText="1"/>
    </xf>
    <xf numFmtId="0" fontId="0" fillId="8" borderId="1" xfId="0" applyFill="1" applyBorder="1" applyAlignment="1">
      <alignment horizontal="center"/>
    </xf>
    <xf numFmtId="0" fontId="0" fillId="0" borderId="0" xfId="0"/>
    <xf numFmtId="0" fontId="0" fillId="0" borderId="0" xfId="0" applyAlignment="1">
      <alignment horizontal="center"/>
    </xf>
    <xf numFmtId="0" fontId="0" fillId="0" borderId="0" xfId="0" applyAlignment="1">
      <alignment horizontal="center" wrapText="1"/>
    </xf>
    <xf numFmtId="9" fontId="0" fillId="0" borderId="0" xfId="1" applyFont="1" applyAlignment="1">
      <alignment horizontal="center"/>
    </xf>
    <xf numFmtId="0" fontId="0" fillId="0" borderId="0" xfId="0" applyFill="1"/>
    <xf numFmtId="0" fontId="0" fillId="0" borderId="1" xfId="0" applyBorder="1"/>
    <xf numFmtId="9" fontId="0" fillId="0" borderId="1" xfId="1" applyFont="1" applyFill="1" applyBorder="1" applyAlignment="1">
      <alignment horizontal="center"/>
    </xf>
    <xf numFmtId="0" fontId="0" fillId="0" borderId="1" xfId="0" applyBorder="1" applyAlignment="1">
      <alignment horizontal="center"/>
    </xf>
    <xf numFmtId="9" fontId="0" fillId="0" borderId="0" xfId="1" applyFont="1" applyFill="1" applyAlignment="1">
      <alignment horizontal="center"/>
    </xf>
    <xf numFmtId="0" fontId="0" fillId="0" borderId="1" xfId="0" applyFill="1" applyBorder="1" applyAlignment="1">
      <alignment horizontal="center" wrapText="1"/>
    </xf>
    <xf numFmtId="0" fontId="0" fillId="0" borderId="1" xfId="0" applyFill="1" applyBorder="1" applyAlignment="1">
      <alignment horizontal="center"/>
    </xf>
    <xf numFmtId="9" fontId="0" fillId="0" borderId="0" xfId="1" applyFont="1" applyFill="1" applyBorder="1" applyAlignment="1">
      <alignment horizontal="center"/>
    </xf>
    <xf numFmtId="0" fontId="0" fillId="0" borderId="0" xfId="0" applyFill="1" applyBorder="1" applyAlignment="1">
      <alignment horizontal="center"/>
    </xf>
    <xf numFmtId="0" fontId="0" fillId="0" borderId="1" xfId="0" applyFill="1" applyBorder="1" applyAlignment="1">
      <alignment horizontal="center" vertical="center"/>
    </xf>
    <xf numFmtId="0" fontId="2" fillId="0" borderId="0" xfId="0" applyFont="1" applyAlignment="1">
      <alignment horizontal="center"/>
    </xf>
    <xf numFmtId="9" fontId="2" fillId="10" borderId="1" xfId="0" applyNumberFormat="1" applyFont="1" applyFill="1" applyBorder="1" applyAlignment="1">
      <alignment horizontal="center" vertical="center"/>
    </xf>
    <xf numFmtId="0" fontId="2" fillId="10" borderId="1" xfId="0" applyFont="1" applyFill="1" applyBorder="1" applyAlignment="1">
      <alignment horizontal="center" vertical="center" wrapText="1"/>
    </xf>
    <xf numFmtId="0" fontId="4" fillId="0" borderId="0" xfId="0" applyFont="1" applyAlignment="1">
      <alignment vertical="center"/>
    </xf>
    <xf numFmtId="0" fontId="5" fillId="0" borderId="0" xfId="0" applyFont="1" applyAlignment="1">
      <alignment vertical="center"/>
    </xf>
    <xf numFmtId="0" fontId="5" fillId="0" borderId="0" xfId="0" applyFont="1"/>
    <xf numFmtId="0" fontId="5" fillId="0" borderId="0" xfId="0" applyFont="1" applyAlignment="1">
      <alignment horizontal="center"/>
    </xf>
    <xf numFmtId="9" fontId="5" fillId="0" borderId="0" xfId="1" applyFont="1" applyAlignment="1">
      <alignment horizontal="center"/>
    </xf>
    <xf numFmtId="0" fontId="0" fillId="0" borderId="4" xfId="0" applyBorder="1"/>
    <xf numFmtId="0" fontId="0" fillId="9" borderId="4" xfId="0" applyFill="1" applyBorder="1"/>
    <xf numFmtId="9" fontId="0" fillId="9" borderId="2" xfId="1" applyFont="1" applyFill="1" applyBorder="1" applyAlignment="1">
      <alignment horizontal="center"/>
    </xf>
    <xf numFmtId="0" fontId="0" fillId="0" borderId="0" xfId="0" applyBorder="1" applyAlignment="1">
      <alignment horizontal="center"/>
    </xf>
    <xf numFmtId="0" fontId="0" fillId="0" borderId="0" xfId="0" applyFill="1" applyBorder="1" applyAlignment="1">
      <alignment horizontal="center" wrapText="1"/>
    </xf>
    <xf numFmtId="0" fontId="0" fillId="9" borderId="0" xfId="0" applyFill="1" applyBorder="1" applyAlignment="1">
      <alignment horizontal="center"/>
    </xf>
    <xf numFmtId="0" fontId="0" fillId="9" borderId="0" xfId="0" applyFill="1" applyBorder="1" applyAlignment="1">
      <alignment horizontal="center" wrapText="1"/>
    </xf>
    <xf numFmtId="0" fontId="0" fillId="0" borderId="4" xfId="0" applyFill="1" applyBorder="1"/>
    <xf numFmtId="0" fontId="0" fillId="0" borderId="0" xfId="0" applyBorder="1"/>
    <xf numFmtId="9" fontId="2" fillId="0" borderId="0" xfId="0" applyNumberFormat="1" applyFont="1" applyFill="1" applyBorder="1" applyAlignment="1">
      <alignment horizontal="center" vertical="center"/>
    </xf>
    <xf numFmtId="9" fontId="2" fillId="5" borderId="3" xfId="1" applyNumberFormat="1" applyFont="1" applyFill="1" applyBorder="1" applyAlignment="1">
      <alignment vertical="center"/>
    </xf>
    <xf numFmtId="10" fontId="9" fillId="11" borderId="0" xfId="1" applyNumberFormat="1" applyFont="1" applyFill="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xf>
    <xf numFmtId="0" fontId="5" fillId="0" borderId="0" xfId="0" applyFont="1" applyAlignment="1">
      <alignment horizontal="left" vertical="center"/>
    </xf>
    <xf numFmtId="0" fontId="0" fillId="0" borderId="0" xfId="0" applyAlignment="1">
      <alignment horizontal="center"/>
    </xf>
    <xf numFmtId="9" fontId="0" fillId="0" borderId="6" xfId="1" applyFont="1" applyFill="1" applyBorder="1" applyAlignment="1">
      <alignment horizontal="center"/>
    </xf>
    <xf numFmtId="0" fontId="0" fillId="0" borderId="7" xfId="0" applyFill="1" applyBorder="1"/>
    <xf numFmtId="9" fontId="0" fillId="0" borderId="8" xfId="1" applyFont="1" applyFill="1" applyBorder="1" applyAlignment="1">
      <alignment horizontal="center"/>
    </xf>
    <xf numFmtId="0" fontId="0" fillId="0" borderId="9" xfId="0" applyFill="1" applyBorder="1"/>
    <xf numFmtId="0" fontId="0" fillId="0" borderId="1" xfId="0" applyFill="1" applyBorder="1" applyAlignment="1">
      <alignment horizontal="center"/>
    </xf>
    <xf numFmtId="0" fontId="0" fillId="0" borderId="1" xfId="0" applyFill="1" applyBorder="1" applyAlignment="1">
      <alignment horizontal="center" wrapText="1"/>
    </xf>
    <xf numFmtId="1" fontId="0" fillId="0" borderId="1" xfId="0" applyNumberFormat="1" applyFill="1" applyBorder="1" applyAlignment="1">
      <alignment horizontal="center" wrapText="1"/>
    </xf>
    <xf numFmtId="0" fontId="0" fillId="0" borderId="4" xfId="0" applyFill="1" applyBorder="1" applyAlignment="1">
      <alignment horizontal="center" vertical="center"/>
    </xf>
    <xf numFmtId="0" fontId="0" fillId="0" borderId="2" xfId="0" applyFill="1" applyBorder="1" applyAlignment="1">
      <alignment horizontal="center" vertical="center"/>
    </xf>
    <xf numFmtId="0" fontId="2" fillId="0" borderId="4" xfId="0" applyFont="1" applyBorder="1" applyAlignment="1">
      <alignment horizontal="center"/>
    </xf>
    <xf numFmtId="0" fontId="2" fillId="0" borderId="14" xfId="0" applyFont="1" applyBorder="1" applyAlignment="1">
      <alignment horizontal="center"/>
    </xf>
    <xf numFmtId="0" fontId="2" fillId="0" borderId="2" xfId="0" applyFont="1" applyBorder="1" applyAlignment="1">
      <alignment horizontal="center"/>
    </xf>
    <xf numFmtId="0" fontId="2" fillId="0" borderId="1" xfId="0" applyFont="1" applyBorder="1" applyAlignment="1">
      <alignment horizontal="center" vertical="center" wrapText="1"/>
    </xf>
    <xf numFmtId="0" fontId="2" fillId="3" borderId="1" xfId="0" applyFont="1" applyFill="1" applyBorder="1" applyAlignment="1">
      <alignment horizontal="center"/>
    </xf>
    <xf numFmtId="0" fontId="0" fillId="3" borderId="1" xfId="0" applyFill="1" applyBorder="1" applyAlignment="1">
      <alignment horizontal="center" vertical="center"/>
    </xf>
    <xf numFmtId="0" fontId="0" fillId="3" borderId="1" xfId="0" applyFill="1" applyBorder="1" applyAlignment="1">
      <alignment horizontal="center" wrapText="1"/>
    </xf>
    <xf numFmtId="0" fontId="2" fillId="4" borderId="1" xfId="0" applyFont="1" applyFill="1" applyBorder="1" applyAlignment="1">
      <alignment horizontal="center"/>
    </xf>
    <xf numFmtId="0" fontId="0" fillId="4" borderId="1" xfId="0" applyFill="1" applyBorder="1" applyAlignment="1">
      <alignment horizontal="center"/>
    </xf>
    <xf numFmtId="0" fontId="0" fillId="4" borderId="1" xfId="0" applyFill="1" applyBorder="1" applyAlignment="1">
      <alignment horizontal="center" vertical="center"/>
    </xf>
    <xf numFmtId="0" fontId="0" fillId="4" borderId="1" xfId="0" applyFill="1" applyBorder="1" applyAlignment="1">
      <alignment horizontal="center" wrapText="1"/>
    </xf>
    <xf numFmtId="0" fontId="0" fillId="0" borderId="1" xfId="0" applyBorder="1" applyAlignment="1">
      <alignment horizontal="center" wrapText="1"/>
    </xf>
    <xf numFmtId="0" fontId="2" fillId="2" borderId="1" xfId="0" applyFont="1" applyFill="1" applyBorder="1" applyAlignment="1">
      <alignment horizontal="center"/>
    </xf>
    <xf numFmtId="0" fontId="0" fillId="2" borderId="1" xfId="0" applyFill="1" applyBorder="1" applyAlignment="1">
      <alignment horizontal="center"/>
    </xf>
    <xf numFmtId="0" fontId="0" fillId="2" borderId="1" xfId="0" applyFill="1" applyBorder="1" applyAlignment="1">
      <alignment horizontal="center" vertical="center"/>
    </xf>
    <xf numFmtId="0" fontId="0" fillId="2" borderId="1" xfId="0" applyFill="1" applyBorder="1" applyAlignment="1">
      <alignment horizontal="center" wrapText="1"/>
    </xf>
    <xf numFmtId="0" fontId="0" fillId="0" borderId="5" xfId="0" applyBorder="1" applyAlignment="1">
      <alignment horizontal="center"/>
    </xf>
    <xf numFmtId="0" fontId="0" fillId="0" borderId="15" xfId="0" applyBorder="1" applyAlignment="1">
      <alignment horizontal="center"/>
    </xf>
    <xf numFmtId="0" fontId="0" fillId="0" borderId="10" xfId="0" applyBorder="1" applyAlignment="1">
      <alignment horizontal="center"/>
    </xf>
    <xf numFmtId="0" fontId="3" fillId="0" borderId="4" xfId="0" applyFont="1" applyBorder="1" applyAlignment="1">
      <alignment horizontal="center"/>
    </xf>
    <xf numFmtId="0" fontId="3" fillId="0" borderId="14" xfId="0" applyFont="1" applyBorder="1" applyAlignment="1">
      <alignment horizontal="center"/>
    </xf>
    <xf numFmtId="0" fontId="3" fillId="0" borderId="2" xfId="0" applyFont="1" applyBorder="1" applyAlignment="1">
      <alignment horizontal="center"/>
    </xf>
    <xf numFmtId="0" fontId="0" fillId="9" borderId="0" xfId="0" applyFill="1" applyAlignment="1">
      <alignment horizontal="center" vertical="center" wrapText="1"/>
    </xf>
    <xf numFmtId="9" fontId="0" fillId="9" borderId="0" xfId="1" applyFont="1" applyFill="1" applyAlignment="1">
      <alignment horizontal="center" vertical="center"/>
    </xf>
    <xf numFmtId="9" fontId="0" fillId="9" borderId="0" xfId="1" applyFont="1" applyFill="1" applyAlignment="1">
      <alignment horizontal="center"/>
    </xf>
    <xf numFmtId="0" fontId="10" fillId="12" borderId="10" xfId="0" applyFont="1" applyFill="1" applyBorder="1" applyAlignment="1">
      <alignment vertical="center"/>
    </xf>
    <xf numFmtId="0" fontId="2" fillId="12" borderId="10" xfId="0" applyFont="1" applyFill="1" applyBorder="1" applyAlignment="1">
      <alignment horizontal="center" vertical="center" wrapText="1"/>
    </xf>
    <xf numFmtId="0" fontId="2" fillId="12" borderId="9" xfId="0" applyFont="1" applyFill="1" applyBorder="1" applyAlignment="1">
      <alignment horizontal="center" vertical="center"/>
    </xf>
    <xf numFmtId="0" fontId="2" fillId="12" borderId="8" xfId="0" applyFont="1" applyFill="1" applyBorder="1" applyAlignment="1">
      <alignment horizontal="center" vertical="center"/>
    </xf>
    <xf numFmtId="0" fontId="2" fillId="12" borderId="11" xfId="0" applyFont="1" applyFill="1" applyBorder="1" applyAlignment="1">
      <alignment horizontal="center"/>
    </xf>
    <xf numFmtId="0" fontId="2" fillId="12" borderId="12" xfId="0" applyFont="1" applyFill="1" applyBorder="1" applyAlignment="1">
      <alignment horizontal="center"/>
    </xf>
    <xf numFmtId="0" fontId="2" fillId="12" borderId="13" xfId="0" applyFont="1" applyFill="1" applyBorder="1" applyAlignment="1">
      <alignment horizontal="center"/>
    </xf>
    <xf numFmtId="0" fontId="0" fillId="11" borderId="1" xfId="0" applyFill="1" applyBorder="1" applyAlignment="1">
      <alignment horizontal="center"/>
    </xf>
    <xf numFmtId="0" fontId="0" fillId="11" borderId="1" xfId="0" applyFill="1" applyBorder="1"/>
    <xf numFmtId="0" fontId="0" fillId="11" borderId="1" xfId="0" applyFill="1" applyBorder="1" applyAlignment="1">
      <alignment horizontal="center" wrapText="1"/>
    </xf>
    <xf numFmtId="9" fontId="0" fillId="11" borderId="1" xfId="1" applyFont="1" applyFill="1" applyBorder="1" applyAlignment="1">
      <alignment horizontal="center"/>
    </xf>
    <xf numFmtId="9" fontId="0" fillId="11" borderId="0" xfId="1" applyFont="1" applyFill="1" applyBorder="1" applyAlignment="1">
      <alignment horizontal="center"/>
    </xf>
  </cellXfs>
  <cellStyles count="2">
    <cellStyle name="Normal" xfId="0" builtinId="0"/>
    <cellStyle name="Percent" xfId="1" builtinId="5"/>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1"/>
  <sheetViews>
    <sheetView tabSelected="1" topLeftCell="B1" zoomScale="70" zoomScaleNormal="70" workbookViewId="0">
      <selection activeCell="M37" sqref="M37"/>
    </sheetView>
  </sheetViews>
  <sheetFormatPr defaultColWidth="11.42578125" defaultRowHeight="15" x14ac:dyDescent="0.25"/>
  <cols>
    <col min="1" max="1" width="10" hidden="1" customWidth="1"/>
    <col min="2" max="2" width="24.7109375" style="38" customWidth="1"/>
    <col min="3" max="3" width="21" customWidth="1"/>
    <col min="4" max="4" width="16.5703125" customWidth="1"/>
    <col min="5" max="5" width="24" customWidth="1"/>
    <col min="6" max="6" width="11.5703125" hidden="1" customWidth="1"/>
    <col min="7" max="7" width="15.42578125" hidden="1" customWidth="1"/>
    <col min="8" max="8" width="12" style="38" customWidth="1"/>
    <col min="9" max="9" width="15.7109375" customWidth="1"/>
    <col min="10" max="10" width="6" hidden="1" customWidth="1"/>
    <col min="11" max="11" width="35.140625" hidden="1" customWidth="1"/>
    <col min="12" max="12" width="15.85546875" style="39" customWidth="1"/>
    <col min="13" max="13" width="18.42578125" style="2" customWidth="1"/>
    <col min="14" max="14" width="16.5703125" style="2" customWidth="1"/>
    <col min="15" max="15" width="11.85546875" style="15" hidden="1" customWidth="1"/>
    <col min="16" max="16" width="5.7109375" style="15" customWidth="1"/>
    <col min="17" max="17" width="30.5703125" hidden="1" customWidth="1"/>
    <col min="18" max="18" width="10.5703125" style="38" customWidth="1"/>
    <col min="19" max="19" width="13.42578125" customWidth="1"/>
    <col min="20" max="20" width="11.42578125" customWidth="1"/>
    <col min="21" max="21" width="0" hidden="1" customWidth="1"/>
    <col min="22" max="22" width="18.140625" customWidth="1"/>
  </cols>
  <sheetData>
    <row r="1" spans="2:22" s="57" customFormat="1" ht="31.5" customHeight="1" x14ac:dyDescent="0.2">
      <c r="B1" s="56" t="s">
        <v>66</v>
      </c>
      <c r="L1" s="58"/>
      <c r="M1" s="58"/>
      <c r="N1" s="58"/>
      <c r="O1" s="59"/>
      <c r="P1" s="59"/>
    </row>
    <row r="2" spans="2:22" s="56" customFormat="1" ht="31.5" customHeight="1" x14ac:dyDescent="0.25">
      <c r="B2" s="74" t="s">
        <v>84</v>
      </c>
      <c r="C2" s="74"/>
      <c r="D2" s="74"/>
      <c r="E2" s="74"/>
      <c r="F2" s="74"/>
      <c r="G2" s="74"/>
      <c r="H2" s="74"/>
      <c r="I2" s="74"/>
      <c r="J2" s="74"/>
      <c r="K2" s="74"/>
      <c r="L2" s="74"/>
      <c r="M2" s="74"/>
      <c r="N2" s="74"/>
      <c r="O2" s="74"/>
      <c r="P2" s="74"/>
      <c r="Q2" s="74"/>
      <c r="R2" s="74"/>
      <c r="S2" s="74"/>
      <c r="T2" s="74"/>
      <c r="U2" s="74"/>
      <c r="V2" s="74"/>
    </row>
    <row r="3" spans="2:22" s="55" customFormat="1" ht="31.5" customHeight="1" x14ac:dyDescent="0.25">
      <c r="B3" s="73" t="s">
        <v>67</v>
      </c>
      <c r="C3" s="73"/>
      <c r="D3" s="73"/>
      <c r="E3" s="73"/>
      <c r="F3" s="73"/>
      <c r="G3" s="73"/>
      <c r="H3" s="73"/>
      <c r="I3" s="73"/>
      <c r="J3" s="73"/>
      <c r="K3" s="73"/>
      <c r="L3" s="73"/>
      <c r="M3" s="73"/>
      <c r="N3" s="73"/>
      <c r="O3" s="73"/>
      <c r="P3" s="73"/>
      <c r="Q3" s="73"/>
      <c r="R3" s="73"/>
      <c r="S3" s="73"/>
      <c r="T3" s="73"/>
      <c r="U3" s="73"/>
      <c r="V3" s="73"/>
    </row>
    <row r="4" spans="2:22" s="55" customFormat="1" ht="31.5" customHeight="1" x14ac:dyDescent="0.25">
      <c r="B4" s="72"/>
      <c r="C4" s="72"/>
      <c r="D4" s="72"/>
      <c r="E4" s="73" t="s">
        <v>71</v>
      </c>
      <c r="F4" s="73"/>
      <c r="G4" s="73"/>
      <c r="H4" s="73"/>
      <c r="I4" s="73"/>
      <c r="J4" s="73"/>
      <c r="K4" s="73"/>
      <c r="L4" s="73"/>
      <c r="M4" s="73"/>
      <c r="N4" s="73"/>
      <c r="O4" s="73"/>
      <c r="P4" s="73"/>
      <c r="Q4" s="73"/>
      <c r="R4" s="73"/>
      <c r="S4" s="73"/>
      <c r="T4" s="73"/>
      <c r="U4" s="73"/>
      <c r="V4" s="73"/>
    </row>
    <row r="5" spans="2:22" s="55" customFormat="1" ht="31.5" customHeight="1" x14ac:dyDescent="0.25">
      <c r="B5" s="72"/>
      <c r="C5" s="72"/>
      <c r="D5" s="72"/>
      <c r="E5" s="73" t="s">
        <v>72</v>
      </c>
      <c r="F5" s="73"/>
      <c r="G5" s="73"/>
      <c r="H5" s="73"/>
      <c r="I5" s="73"/>
      <c r="J5" s="73"/>
      <c r="K5" s="73"/>
      <c r="L5" s="73"/>
      <c r="M5" s="73"/>
      <c r="N5" s="73"/>
      <c r="O5" s="73"/>
      <c r="P5" s="73"/>
      <c r="Q5" s="73"/>
      <c r="R5" s="73"/>
      <c r="S5" s="73"/>
      <c r="T5" s="73"/>
      <c r="U5" s="73"/>
      <c r="V5" s="73"/>
    </row>
    <row r="6" spans="2:22" s="38" customFormat="1" ht="15.75" customHeight="1" x14ac:dyDescent="0.25">
      <c r="B6" s="75"/>
      <c r="C6" s="75"/>
      <c r="D6" s="75"/>
      <c r="E6" s="73" t="s">
        <v>73</v>
      </c>
      <c r="F6" s="73"/>
      <c r="G6" s="73"/>
      <c r="H6" s="73"/>
      <c r="I6" s="73"/>
      <c r="J6" s="73"/>
      <c r="K6" s="73"/>
      <c r="L6" s="73"/>
      <c r="M6" s="73"/>
      <c r="N6" s="73"/>
      <c r="O6" s="73"/>
      <c r="P6" s="73"/>
      <c r="Q6" s="73"/>
      <c r="R6" s="73"/>
      <c r="S6" s="73"/>
      <c r="T6" s="73"/>
      <c r="U6" s="73"/>
      <c r="V6" s="73"/>
    </row>
    <row r="7" spans="2:22" s="38" customFormat="1" ht="15.75" customHeight="1" x14ac:dyDescent="0.25">
      <c r="B7" s="75"/>
      <c r="C7" s="75"/>
      <c r="D7" s="75"/>
      <c r="E7" s="73" t="s">
        <v>74</v>
      </c>
      <c r="F7" s="73"/>
      <c r="G7" s="73"/>
      <c r="H7" s="73"/>
      <c r="I7" s="73"/>
      <c r="J7" s="73"/>
      <c r="K7" s="73"/>
      <c r="L7" s="73"/>
      <c r="M7" s="73"/>
      <c r="N7" s="73"/>
      <c r="O7" s="73"/>
      <c r="P7" s="73"/>
      <c r="Q7" s="73"/>
      <c r="R7" s="73"/>
      <c r="S7" s="73"/>
      <c r="T7" s="73"/>
      <c r="U7" s="73"/>
      <c r="V7" s="73"/>
    </row>
    <row r="8" spans="2:22" s="38" customFormat="1" ht="15.75" customHeight="1" x14ac:dyDescent="0.25">
      <c r="B8" s="75"/>
      <c r="C8" s="75"/>
      <c r="D8" s="75"/>
      <c r="E8" s="73" t="s">
        <v>69</v>
      </c>
      <c r="F8" s="73"/>
      <c r="G8" s="73"/>
      <c r="H8" s="73"/>
      <c r="I8" s="73"/>
      <c r="J8" s="73"/>
      <c r="K8" s="73"/>
      <c r="L8" s="73"/>
      <c r="M8" s="73"/>
      <c r="N8" s="73"/>
      <c r="O8" s="73"/>
      <c r="P8" s="73"/>
      <c r="Q8" s="73"/>
      <c r="R8" s="73"/>
      <c r="S8" s="73"/>
      <c r="T8" s="73"/>
      <c r="U8" s="73"/>
      <c r="V8" s="73"/>
    </row>
    <row r="9" spans="2:22" s="38" customFormat="1" ht="15.75" customHeight="1" x14ac:dyDescent="0.25">
      <c r="B9" s="75"/>
      <c r="C9" s="75"/>
      <c r="D9" s="75"/>
      <c r="E9" s="73" t="s">
        <v>75</v>
      </c>
      <c r="F9" s="73"/>
      <c r="G9" s="73"/>
      <c r="H9" s="73"/>
      <c r="I9" s="73"/>
      <c r="J9" s="73"/>
      <c r="K9" s="73"/>
      <c r="L9" s="73"/>
      <c r="M9" s="73"/>
      <c r="N9" s="73"/>
      <c r="O9" s="73"/>
      <c r="P9" s="73"/>
      <c r="Q9" s="73"/>
      <c r="R9" s="73"/>
      <c r="S9" s="73"/>
      <c r="T9" s="73"/>
      <c r="U9" s="73"/>
      <c r="V9" s="73"/>
    </row>
    <row r="10" spans="2:22" s="38" customFormat="1" ht="15.75" customHeight="1" x14ac:dyDescent="0.25">
      <c r="B10" s="75"/>
      <c r="C10" s="75"/>
      <c r="D10" s="75"/>
      <c r="E10" s="73" t="s">
        <v>76</v>
      </c>
      <c r="F10" s="73"/>
      <c r="G10" s="73"/>
      <c r="H10" s="73"/>
      <c r="I10" s="73"/>
      <c r="J10" s="73"/>
      <c r="K10" s="73"/>
      <c r="L10" s="73"/>
      <c r="M10" s="73"/>
      <c r="N10" s="73"/>
      <c r="O10" s="73"/>
      <c r="P10" s="73"/>
      <c r="Q10" s="73"/>
      <c r="R10" s="73"/>
      <c r="S10" s="73"/>
      <c r="T10" s="73"/>
      <c r="U10" s="73"/>
      <c r="V10" s="73"/>
    </row>
    <row r="11" spans="2:22" s="38" customFormat="1" ht="15.75" customHeight="1" x14ac:dyDescent="0.25">
      <c r="B11" s="75"/>
      <c r="C11" s="75"/>
      <c r="D11" s="75"/>
      <c r="E11" s="73" t="s">
        <v>70</v>
      </c>
      <c r="F11" s="73"/>
      <c r="G11" s="73"/>
      <c r="H11" s="73"/>
      <c r="I11" s="73"/>
      <c r="J11" s="73"/>
      <c r="K11" s="73"/>
      <c r="L11" s="73"/>
      <c r="M11" s="73"/>
      <c r="N11" s="73"/>
      <c r="O11" s="73"/>
      <c r="P11" s="73"/>
      <c r="Q11" s="73"/>
      <c r="R11" s="73"/>
      <c r="S11" s="73"/>
      <c r="T11" s="73"/>
      <c r="U11" s="73"/>
      <c r="V11" s="73"/>
    </row>
    <row r="12" spans="2:22" s="38" customFormat="1" x14ac:dyDescent="0.25">
      <c r="B12" s="75"/>
      <c r="C12" s="75"/>
      <c r="D12" s="75"/>
      <c r="E12" s="73" t="s">
        <v>82</v>
      </c>
      <c r="F12" s="73"/>
      <c r="G12" s="73"/>
      <c r="H12" s="73"/>
      <c r="I12" s="73"/>
      <c r="J12" s="73"/>
      <c r="K12" s="73"/>
      <c r="L12" s="73"/>
      <c r="M12" s="73"/>
      <c r="N12" s="73"/>
      <c r="O12" s="73"/>
      <c r="P12" s="73"/>
      <c r="Q12" s="73"/>
      <c r="R12" s="73"/>
      <c r="S12" s="73"/>
      <c r="T12" s="73"/>
      <c r="U12" s="73"/>
      <c r="V12" s="73"/>
    </row>
    <row r="13" spans="2:22" s="38" customFormat="1" x14ac:dyDescent="0.25">
      <c r="B13" s="75"/>
      <c r="C13" s="75"/>
      <c r="D13" s="75"/>
      <c r="L13" s="39"/>
      <c r="M13" s="39"/>
      <c r="N13" s="39"/>
      <c r="O13" s="41"/>
      <c r="P13" s="41"/>
    </row>
    <row r="14" spans="2:22" x14ac:dyDescent="0.25">
      <c r="B14" s="75"/>
      <c r="C14" s="75"/>
      <c r="D14" s="75"/>
    </row>
    <row r="15" spans="2:22" hidden="1" x14ac:dyDescent="0.25"/>
    <row r="16" spans="2:22" hidden="1" x14ac:dyDescent="0.25">
      <c r="E16" s="24" t="s">
        <v>32</v>
      </c>
    </row>
    <row r="17" spans="1:22" hidden="1" x14ac:dyDescent="0.25">
      <c r="C17" s="52" t="s">
        <v>2</v>
      </c>
      <c r="D17" s="52" t="s">
        <v>3</v>
      </c>
      <c r="E17" s="52" t="s">
        <v>8</v>
      </c>
      <c r="F17" s="30" t="s">
        <v>9</v>
      </c>
      <c r="G17" s="1"/>
      <c r="H17" s="1"/>
      <c r="K17" s="25"/>
      <c r="L17" s="40"/>
    </row>
    <row r="18" spans="1:22" hidden="1" x14ac:dyDescent="0.25">
      <c r="A18" t="s">
        <v>1</v>
      </c>
      <c r="C18" s="2">
        <v>330</v>
      </c>
      <c r="D18" s="2">
        <v>550</v>
      </c>
      <c r="E18" s="2">
        <f>D18-C18</f>
        <v>220</v>
      </c>
      <c r="F18" s="26">
        <f>E18/20</f>
        <v>11</v>
      </c>
      <c r="G18" s="2"/>
      <c r="H18" s="39"/>
    </row>
    <row r="19" spans="1:22" hidden="1" x14ac:dyDescent="0.25">
      <c r="A19" t="s">
        <v>4</v>
      </c>
      <c r="C19" s="2">
        <v>0</v>
      </c>
      <c r="D19" s="2">
        <v>100</v>
      </c>
      <c r="E19" s="2" t="s">
        <v>4</v>
      </c>
    </row>
    <row r="20" spans="1:22" ht="15.75" x14ac:dyDescent="0.25">
      <c r="B20" s="85" t="s">
        <v>83</v>
      </c>
      <c r="C20" s="86"/>
      <c r="D20" s="86"/>
      <c r="E20" s="87"/>
      <c r="F20" s="38"/>
      <c r="G20" s="38"/>
      <c r="J20" s="104" t="s">
        <v>55</v>
      </c>
      <c r="K20" s="105"/>
      <c r="L20" s="105"/>
      <c r="M20" s="105"/>
      <c r="N20" s="105"/>
      <c r="O20" s="106"/>
      <c r="P20" s="33"/>
      <c r="Q20" s="104" t="s">
        <v>59</v>
      </c>
      <c r="R20" s="105"/>
      <c r="S20" s="105"/>
      <c r="T20" s="105"/>
      <c r="U20" s="105"/>
      <c r="V20" s="106"/>
    </row>
    <row r="21" spans="1:22" ht="47.25" customHeight="1" x14ac:dyDescent="0.25">
      <c r="B21" s="43"/>
      <c r="C21" s="88" t="s">
        <v>61</v>
      </c>
      <c r="D21" s="88" t="s">
        <v>77</v>
      </c>
      <c r="E21" s="88" t="s">
        <v>62</v>
      </c>
      <c r="F21" s="1" t="s">
        <v>10</v>
      </c>
      <c r="G21" s="1" t="s">
        <v>0</v>
      </c>
      <c r="H21" s="107"/>
      <c r="I21" s="1"/>
      <c r="J21" s="28" t="s">
        <v>53</v>
      </c>
      <c r="K21" s="28" t="s">
        <v>11</v>
      </c>
      <c r="L21" s="28" t="s">
        <v>56</v>
      </c>
      <c r="M21" s="28" t="s">
        <v>57</v>
      </c>
      <c r="N21" s="28" t="s">
        <v>58</v>
      </c>
      <c r="O21" s="29" t="s">
        <v>12</v>
      </c>
      <c r="P21" s="35"/>
      <c r="Q21" s="36" t="s">
        <v>11</v>
      </c>
      <c r="R21" s="28" t="s">
        <v>56</v>
      </c>
      <c r="S21" s="28" t="s">
        <v>57</v>
      </c>
      <c r="T21" s="28" t="s">
        <v>58</v>
      </c>
      <c r="U21" s="36" t="s">
        <v>12</v>
      </c>
      <c r="V21" s="54" t="s">
        <v>60</v>
      </c>
    </row>
    <row r="22" spans="1:22" x14ac:dyDescent="0.25">
      <c r="A22" s="4" t="s">
        <v>5</v>
      </c>
      <c r="B22" s="89" t="s">
        <v>63</v>
      </c>
      <c r="C22" s="90">
        <v>330</v>
      </c>
      <c r="D22" s="90" t="s">
        <v>33</v>
      </c>
      <c r="E22" s="91" t="s">
        <v>13</v>
      </c>
      <c r="F22" s="12">
        <v>1</v>
      </c>
      <c r="G22" s="5">
        <v>0.1</v>
      </c>
      <c r="H22" s="108"/>
      <c r="I22" s="70" t="s">
        <v>68</v>
      </c>
      <c r="J22" s="19">
        <v>1</v>
      </c>
      <c r="K22" s="17"/>
      <c r="L22" s="45">
        <v>335</v>
      </c>
      <c r="M22" s="23" t="s">
        <v>54</v>
      </c>
      <c r="N22" s="22" t="str">
        <f>VLOOKUP(M22,$D$22:$G$40,2,0)</f>
        <v>330-341</v>
      </c>
      <c r="O22" s="18">
        <f>VLOOKUP(M22,$D$22:$G$40,4,0)</f>
        <v>0.1</v>
      </c>
      <c r="P22" s="34"/>
      <c r="Q22" s="31"/>
      <c r="R22" s="43">
        <v>350</v>
      </c>
      <c r="S22" s="23" t="s">
        <v>43</v>
      </c>
      <c r="T22" s="22" t="str">
        <f>VLOOKUP(S22,$D$22:$G$40,2,0)</f>
        <v>342-353</v>
      </c>
      <c r="U22" s="18">
        <f>VLOOKUP(S22,$D$22:$G$40,4,0)</f>
        <v>0.15</v>
      </c>
      <c r="V22" s="53">
        <f>U22-O22</f>
        <v>4.9999999999999989E-2</v>
      </c>
    </row>
    <row r="23" spans="1:22" ht="18.75" x14ac:dyDescent="0.25">
      <c r="B23" s="101"/>
      <c r="C23" s="101"/>
      <c r="D23" s="51" t="s">
        <v>34</v>
      </c>
      <c r="E23" s="47" t="s">
        <v>14</v>
      </c>
      <c r="F23" s="20">
        <v>1.5</v>
      </c>
      <c r="G23" s="21">
        <v>0.15</v>
      </c>
      <c r="H23" s="109"/>
      <c r="I23" s="71" t="s">
        <v>85</v>
      </c>
      <c r="J23" s="117">
        <v>2</v>
      </c>
      <c r="K23" s="118"/>
      <c r="L23" s="117"/>
      <c r="M23" s="117"/>
      <c r="N23" s="119" t="e">
        <f>VLOOKUP(M23,$D$22:$G$40,2,0)</f>
        <v>#N/A</v>
      </c>
      <c r="O23" s="120" t="e">
        <f>VLOOKUP(M23,$D$22:$G$40,4,0)</f>
        <v>#N/A</v>
      </c>
      <c r="P23" s="121"/>
      <c r="Q23" s="118"/>
      <c r="R23" s="118"/>
      <c r="S23" s="117"/>
      <c r="T23" s="119" t="e">
        <f>VLOOKUP(S23,$D$22:$G$40,2,0)</f>
        <v>#N/A</v>
      </c>
      <c r="U23" s="44" t="e">
        <f>VLOOKUP(S23,$D$22:$G$40,4,0)</f>
        <v>#N/A</v>
      </c>
      <c r="V23" s="53" t="e">
        <f>U23-O23</f>
        <v>#N/A</v>
      </c>
    </row>
    <row r="24" spans="1:22" x14ac:dyDescent="0.25">
      <c r="B24" s="102"/>
      <c r="C24" s="102"/>
      <c r="D24" s="51" t="s">
        <v>35</v>
      </c>
      <c r="E24" s="47" t="s">
        <v>15</v>
      </c>
      <c r="F24" s="20">
        <v>2</v>
      </c>
      <c r="G24" s="21">
        <v>0.2</v>
      </c>
      <c r="H24" s="109"/>
      <c r="I24" s="14"/>
      <c r="J24" s="19">
        <v>3</v>
      </c>
      <c r="K24" s="60"/>
      <c r="L24" s="63"/>
      <c r="M24" s="50"/>
      <c r="N24" s="64"/>
      <c r="O24" s="32"/>
      <c r="P24" s="34"/>
      <c r="Q24" s="67"/>
      <c r="R24" s="68"/>
      <c r="S24" s="50"/>
      <c r="T24" s="64"/>
      <c r="U24" s="49"/>
      <c r="V24" s="69"/>
    </row>
    <row r="25" spans="1:22" ht="15.75" thickBot="1" x14ac:dyDescent="0.3">
      <c r="B25" s="102"/>
      <c r="C25" s="102"/>
      <c r="D25" s="51" t="s">
        <v>36</v>
      </c>
      <c r="E25" s="47" t="s">
        <v>16</v>
      </c>
      <c r="F25" s="20">
        <v>2.5</v>
      </c>
      <c r="G25" s="21">
        <v>0.25</v>
      </c>
      <c r="H25" s="109"/>
      <c r="I25" s="27"/>
      <c r="J25" s="19">
        <v>4</v>
      </c>
      <c r="K25" s="60"/>
      <c r="L25" s="63"/>
      <c r="M25" s="50"/>
      <c r="N25" s="64"/>
      <c r="O25" s="76"/>
      <c r="P25" s="34"/>
      <c r="Q25" s="77"/>
      <c r="R25" s="68"/>
      <c r="S25" s="50"/>
      <c r="T25" s="64"/>
      <c r="U25" s="49"/>
      <c r="V25" s="69"/>
    </row>
    <row r="26" spans="1:22" ht="16.5" thickTop="1" thickBot="1" x14ac:dyDescent="0.3">
      <c r="B26" s="102"/>
      <c r="C26" s="102"/>
      <c r="D26" s="51" t="s">
        <v>37</v>
      </c>
      <c r="E26" s="48" t="s">
        <v>17</v>
      </c>
      <c r="F26" s="20">
        <v>3</v>
      </c>
      <c r="G26" s="21">
        <v>0.3</v>
      </c>
      <c r="H26" s="109"/>
      <c r="I26" s="21"/>
      <c r="J26" s="19">
        <v>5</v>
      </c>
      <c r="K26" s="60"/>
      <c r="L26" s="114" t="s">
        <v>81</v>
      </c>
      <c r="M26" s="115"/>
      <c r="N26" s="115"/>
      <c r="O26" s="115"/>
      <c r="P26" s="115"/>
      <c r="Q26" s="115"/>
      <c r="R26" s="115"/>
      <c r="S26" s="115"/>
      <c r="T26" s="116"/>
      <c r="U26" s="49"/>
      <c r="V26" s="69"/>
    </row>
    <row r="27" spans="1:22" ht="30" customHeight="1" thickTop="1" x14ac:dyDescent="0.25">
      <c r="B27" s="102"/>
      <c r="C27" s="102"/>
      <c r="D27" s="51" t="s">
        <v>38</v>
      </c>
      <c r="E27" s="47" t="s">
        <v>18</v>
      </c>
      <c r="F27" s="20">
        <v>3.5</v>
      </c>
      <c r="G27" s="21">
        <v>0.35</v>
      </c>
      <c r="H27" s="109"/>
      <c r="I27" s="13"/>
      <c r="J27" s="45">
        <v>6</v>
      </c>
      <c r="K27" s="60"/>
      <c r="L27" s="110" t="s">
        <v>79</v>
      </c>
      <c r="M27" s="110"/>
      <c r="N27" s="111" t="s">
        <v>78</v>
      </c>
      <c r="O27" s="111"/>
      <c r="P27" s="111"/>
      <c r="Q27" s="111"/>
      <c r="R27" s="111"/>
      <c r="S27" s="112" t="s">
        <v>80</v>
      </c>
      <c r="T27" s="113"/>
      <c r="U27" s="49"/>
      <c r="V27" s="69"/>
    </row>
    <row r="28" spans="1:22" x14ac:dyDescent="0.25">
      <c r="B28" s="102"/>
      <c r="C28" s="102"/>
      <c r="D28" s="51" t="s">
        <v>39</v>
      </c>
      <c r="E28" s="47" t="s">
        <v>19</v>
      </c>
      <c r="F28" s="20">
        <v>4</v>
      </c>
      <c r="G28" s="21">
        <v>0.4</v>
      </c>
      <c r="H28" s="109"/>
      <c r="I28" s="42"/>
      <c r="J28" s="45">
        <v>7</v>
      </c>
      <c r="K28" s="60"/>
      <c r="L28" s="80">
        <v>30</v>
      </c>
      <c r="M28" s="80"/>
      <c r="N28" s="81">
        <f xml:space="preserve"> L28/30*10</f>
        <v>10</v>
      </c>
      <c r="O28" s="81"/>
      <c r="P28" s="81"/>
      <c r="Q28" s="81"/>
      <c r="R28" s="81"/>
      <c r="S28" s="83">
        <f xml:space="preserve"> N28*0.15</f>
        <v>1.5</v>
      </c>
      <c r="T28" s="84"/>
      <c r="U28" s="49"/>
      <c r="V28" s="69"/>
    </row>
    <row r="29" spans="1:22" x14ac:dyDescent="0.25">
      <c r="B29" s="102"/>
      <c r="C29" s="102"/>
      <c r="D29" s="51" t="s">
        <v>40</v>
      </c>
      <c r="E29" s="47" t="s">
        <v>20</v>
      </c>
      <c r="F29" s="20">
        <v>4.5</v>
      </c>
      <c r="G29" s="21">
        <v>0.45</v>
      </c>
      <c r="H29" s="109"/>
      <c r="I29" s="27"/>
      <c r="J29" s="45">
        <v>8</v>
      </c>
      <c r="K29" s="60"/>
      <c r="L29" s="80">
        <v>25</v>
      </c>
      <c r="M29" s="80"/>
      <c r="N29" s="82">
        <f xml:space="preserve"> L29/30*10</f>
        <v>8.3333333333333339</v>
      </c>
      <c r="O29" s="82"/>
      <c r="P29" s="82"/>
      <c r="Q29" s="82"/>
      <c r="R29" s="82"/>
      <c r="S29" s="83">
        <f t="shared" ref="S29:S33" si="0" xml:space="preserve"> N29*0.15</f>
        <v>1.25</v>
      </c>
      <c r="T29" s="84"/>
      <c r="U29" s="49"/>
      <c r="V29" s="69"/>
    </row>
    <row r="30" spans="1:22" x14ac:dyDescent="0.25">
      <c r="B30" s="103"/>
      <c r="C30" s="103"/>
      <c r="D30" s="51" t="s">
        <v>41</v>
      </c>
      <c r="E30" s="47" t="s">
        <v>21</v>
      </c>
      <c r="F30" s="20">
        <v>5</v>
      </c>
      <c r="G30" s="21">
        <v>0.5</v>
      </c>
      <c r="H30" s="109"/>
      <c r="I30" s="27"/>
      <c r="J30" s="45">
        <v>9</v>
      </c>
      <c r="K30" s="60"/>
      <c r="L30" s="80">
        <v>20</v>
      </c>
      <c r="M30" s="80"/>
      <c r="N30" s="82">
        <f xml:space="preserve"> L30/30*10</f>
        <v>6.6666666666666661</v>
      </c>
      <c r="O30" s="82"/>
      <c r="P30" s="82"/>
      <c r="Q30" s="82"/>
      <c r="R30" s="82"/>
      <c r="S30" s="83">
        <f t="shared" si="0"/>
        <v>0.99999999999999989</v>
      </c>
      <c r="T30" s="84"/>
      <c r="U30" s="49"/>
      <c r="V30" s="69"/>
    </row>
    <row r="31" spans="1:22" x14ac:dyDescent="0.25">
      <c r="A31" s="6" t="s">
        <v>7</v>
      </c>
      <c r="B31" s="92" t="s">
        <v>64</v>
      </c>
      <c r="C31" s="93">
        <v>440</v>
      </c>
      <c r="D31" s="94" t="s">
        <v>42</v>
      </c>
      <c r="E31" s="95" t="s">
        <v>22</v>
      </c>
      <c r="F31" s="10">
        <v>5.5</v>
      </c>
      <c r="G31" s="8">
        <v>0.55000000000000004</v>
      </c>
      <c r="H31" s="109"/>
      <c r="I31" s="21"/>
      <c r="J31" s="45">
        <v>10</v>
      </c>
      <c r="K31" s="60"/>
      <c r="L31" s="80">
        <v>15</v>
      </c>
      <c r="M31" s="80"/>
      <c r="N31" s="82">
        <f xml:space="preserve"> L31/30*10</f>
        <v>5</v>
      </c>
      <c r="O31" s="82"/>
      <c r="P31" s="82"/>
      <c r="Q31" s="82"/>
      <c r="R31" s="82"/>
      <c r="S31" s="83">
        <f t="shared" si="0"/>
        <v>0.75</v>
      </c>
      <c r="T31" s="84"/>
      <c r="U31" s="49"/>
      <c r="V31" s="69"/>
    </row>
    <row r="32" spans="1:22" x14ac:dyDescent="0.25">
      <c r="B32" s="101"/>
      <c r="C32" s="101"/>
      <c r="D32" s="51" t="s">
        <v>44</v>
      </c>
      <c r="E32" s="47" t="s">
        <v>23</v>
      </c>
      <c r="F32" s="20">
        <v>6</v>
      </c>
      <c r="G32" s="21">
        <v>0.6</v>
      </c>
      <c r="H32" s="109"/>
      <c r="I32" s="27"/>
      <c r="J32" s="45">
        <v>11</v>
      </c>
      <c r="K32" s="60"/>
      <c r="L32" s="80">
        <v>10</v>
      </c>
      <c r="M32" s="80"/>
      <c r="N32" s="82">
        <f xml:space="preserve"> L32/30*10</f>
        <v>3.333333333333333</v>
      </c>
      <c r="O32" s="82"/>
      <c r="P32" s="82"/>
      <c r="Q32" s="82"/>
      <c r="R32" s="82"/>
      <c r="S32" s="83">
        <f t="shared" si="0"/>
        <v>0.49999999999999994</v>
      </c>
      <c r="T32" s="84"/>
      <c r="U32" s="49"/>
      <c r="V32" s="69"/>
    </row>
    <row r="33" spans="1:22" x14ac:dyDescent="0.25">
      <c r="B33" s="102"/>
      <c r="C33" s="102"/>
      <c r="D33" s="51" t="s">
        <v>45</v>
      </c>
      <c r="E33" s="47" t="s">
        <v>24</v>
      </c>
      <c r="F33" s="20">
        <v>6.5</v>
      </c>
      <c r="G33" s="21">
        <v>0.65</v>
      </c>
      <c r="H33" s="109"/>
      <c r="I33" s="13"/>
      <c r="J33" s="45">
        <v>12</v>
      </c>
      <c r="K33" s="60"/>
      <c r="L33" s="80">
        <v>5</v>
      </c>
      <c r="M33" s="80"/>
      <c r="N33" s="82">
        <f xml:space="preserve"> L33/30*10</f>
        <v>1.6666666666666665</v>
      </c>
      <c r="O33" s="82"/>
      <c r="P33" s="82"/>
      <c r="Q33" s="82"/>
      <c r="R33" s="82"/>
      <c r="S33" s="83">
        <f t="shared" si="0"/>
        <v>0.24999999999999997</v>
      </c>
      <c r="T33" s="84"/>
      <c r="U33" s="49"/>
      <c r="V33" s="69"/>
    </row>
    <row r="34" spans="1:22" x14ac:dyDescent="0.25">
      <c r="B34" s="102"/>
      <c r="C34" s="102"/>
      <c r="D34" s="51" t="s">
        <v>46</v>
      </c>
      <c r="E34" s="47" t="s">
        <v>25</v>
      </c>
      <c r="F34" s="20">
        <v>7</v>
      </c>
      <c r="G34" s="21">
        <v>0.7</v>
      </c>
      <c r="H34" s="109"/>
      <c r="I34" s="16"/>
      <c r="J34" s="45">
        <v>13</v>
      </c>
      <c r="K34" s="60"/>
      <c r="L34" s="80">
        <v>0</v>
      </c>
      <c r="M34" s="80"/>
      <c r="N34" s="81">
        <f xml:space="preserve"> L34/30*10</f>
        <v>0</v>
      </c>
      <c r="O34" s="81"/>
      <c r="P34" s="81"/>
      <c r="Q34" s="81"/>
      <c r="R34" s="81"/>
      <c r="S34" s="83">
        <f xml:space="preserve"> N34*0.15</f>
        <v>0</v>
      </c>
      <c r="T34" s="84"/>
      <c r="U34" s="49"/>
      <c r="V34" s="69"/>
    </row>
    <row r="35" spans="1:22" x14ac:dyDescent="0.25">
      <c r="A35" s="16"/>
      <c r="B35" s="102"/>
      <c r="C35" s="102"/>
      <c r="D35" s="51" t="s">
        <v>47</v>
      </c>
      <c r="E35" s="96" t="s">
        <v>26</v>
      </c>
      <c r="F35" s="9">
        <v>7.5</v>
      </c>
      <c r="G35" s="15">
        <v>0.75</v>
      </c>
      <c r="H35" s="109"/>
      <c r="I35" s="16"/>
      <c r="J35" s="45">
        <v>14</v>
      </c>
      <c r="K35" s="61"/>
      <c r="L35" s="65"/>
      <c r="M35" s="50"/>
      <c r="N35" s="64"/>
      <c r="O35" s="78"/>
      <c r="P35" s="34"/>
      <c r="Q35" s="79"/>
      <c r="R35" s="68"/>
      <c r="S35" s="50"/>
      <c r="T35" s="64"/>
      <c r="U35" s="49"/>
      <c r="V35" s="69"/>
    </row>
    <row r="36" spans="1:22" x14ac:dyDescent="0.25">
      <c r="A36" s="16"/>
      <c r="B36" s="102"/>
      <c r="C36" s="102"/>
      <c r="D36" s="51" t="s">
        <v>48</v>
      </c>
      <c r="E36" s="96" t="s">
        <v>27</v>
      </c>
      <c r="F36" s="9">
        <v>8</v>
      </c>
      <c r="G36" s="15">
        <v>0.8</v>
      </c>
      <c r="H36" s="109"/>
      <c r="I36" s="16"/>
      <c r="J36" s="45">
        <v>15</v>
      </c>
      <c r="K36" s="60"/>
      <c r="L36" s="63"/>
      <c r="M36" s="50"/>
      <c r="N36" s="64"/>
      <c r="O36" s="32"/>
      <c r="P36" s="34"/>
      <c r="Q36" s="67"/>
      <c r="R36" s="68"/>
      <c r="S36" s="50"/>
      <c r="T36" s="64"/>
      <c r="U36" s="49"/>
      <c r="V36" s="69"/>
    </row>
    <row r="37" spans="1:22" x14ac:dyDescent="0.25">
      <c r="A37" s="16"/>
      <c r="B37" s="102"/>
      <c r="C37" s="102"/>
      <c r="D37" s="51" t="s">
        <v>49</v>
      </c>
      <c r="E37" s="96" t="s">
        <v>28</v>
      </c>
      <c r="F37" s="9">
        <v>8.5</v>
      </c>
      <c r="G37" s="15">
        <v>0.85</v>
      </c>
      <c r="H37" s="109"/>
      <c r="I37" s="16"/>
      <c r="J37" s="45">
        <v>16</v>
      </c>
      <c r="K37" s="60"/>
      <c r="L37" s="63"/>
      <c r="M37" s="50"/>
      <c r="N37" s="64"/>
      <c r="O37" s="32"/>
      <c r="P37" s="34"/>
      <c r="Q37" s="67"/>
      <c r="R37" s="68"/>
      <c r="S37" s="50"/>
      <c r="T37" s="64"/>
      <c r="U37" s="49"/>
      <c r="V37" s="69"/>
    </row>
    <row r="38" spans="1:22" x14ac:dyDescent="0.25">
      <c r="A38" s="16"/>
      <c r="B38" s="102"/>
      <c r="C38" s="102"/>
      <c r="D38" s="51" t="s">
        <v>50</v>
      </c>
      <c r="E38" s="47" t="s">
        <v>29</v>
      </c>
      <c r="F38" s="9">
        <v>9</v>
      </c>
      <c r="G38" s="15">
        <v>0.9</v>
      </c>
      <c r="H38" s="109"/>
      <c r="I38" s="16"/>
      <c r="J38" s="45">
        <v>17</v>
      </c>
      <c r="K38" s="60"/>
      <c r="L38" s="63"/>
      <c r="M38" s="50"/>
      <c r="N38" s="64"/>
      <c r="O38" s="32"/>
      <c r="P38" s="34"/>
      <c r="Q38" s="67"/>
      <c r="R38" s="68"/>
      <c r="S38" s="50"/>
      <c r="T38" s="64"/>
      <c r="U38" s="49"/>
      <c r="V38" s="69"/>
    </row>
    <row r="39" spans="1:22" x14ac:dyDescent="0.25">
      <c r="A39" s="16"/>
      <c r="B39" s="103"/>
      <c r="C39" s="103"/>
      <c r="D39" s="51" t="s">
        <v>51</v>
      </c>
      <c r="E39" s="96" t="s">
        <v>30</v>
      </c>
      <c r="F39" s="9">
        <v>9.5</v>
      </c>
      <c r="G39" s="15">
        <v>0.95</v>
      </c>
      <c r="H39" s="109"/>
      <c r="I39" s="16"/>
      <c r="J39" s="45">
        <v>18</v>
      </c>
      <c r="K39" s="60"/>
      <c r="L39" s="63"/>
      <c r="M39" s="50"/>
      <c r="N39" s="64"/>
      <c r="O39" s="32"/>
      <c r="P39" s="34"/>
      <c r="Q39" s="67"/>
      <c r="R39" s="68"/>
      <c r="S39" s="50"/>
      <c r="T39" s="64"/>
      <c r="U39" s="49"/>
      <c r="V39" s="69"/>
    </row>
    <row r="40" spans="1:22" x14ac:dyDescent="0.25">
      <c r="A40" s="3" t="s">
        <v>6</v>
      </c>
      <c r="B40" s="97" t="s">
        <v>65</v>
      </c>
      <c r="C40" s="98">
        <v>550</v>
      </c>
      <c r="D40" s="99" t="s">
        <v>52</v>
      </c>
      <c r="E40" s="100" t="s">
        <v>31</v>
      </c>
      <c r="F40" s="11">
        <v>10</v>
      </c>
      <c r="G40" s="7">
        <v>1</v>
      </c>
      <c r="H40" s="109"/>
      <c r="I40" s="16"/>
      <c r="J40" s="37">
        <v>19</v>
      </c>
      <c r="K40" s="61"/>
      <c r="L40" s="65"/>
      <c r="M40" s="65"/>
      <c r="N40" s="66"/>
      <c r="O40" s="62"/>
      <c r="P40" s="34"/>
      <c r="Q40" s="67"/>
      <c r="R40" s="68"/>
      <c r="S40" s="50"/>
      <c r="T40" s="64"/>
      <c r="U40" s="49"/>
      <c r="V40" s="69"/>
    </row>
    <row r="41" spans="1:22" x14ac:dyDescent="0.25">
      <c r="E41" s="20"/>
      <c r="F41" s="20"/>
      <c r="G41" s="21"/>
      <c r="H41" s="46"/>
      <c r="I41" s="16"/>
      <c r="J41" s="45">
        <v>20</v>
      </c>
      <c r="K41" s="60"/>
      <c r="L41" s="63"/>
      <c r="M41" s="50"/>
      <c r="N41" s="64"/>
      <c r="O41" s="32"/>
      <c r="P41" s="34"/>
      <c r="Q41" s="67"/>
      <c r="R41" s="68"/>
      <c r="S41" s="50"/>
      <c r="T41" s="64"/>
      <c r="U41" s="49"/>
      <c r="V41" s="69"/>
    </row>
  </sheetData>
  <mergeCells count="52">
    <mergeCell ref="E12:V12"/>
    <mergeCell ref="B20:E20"/>
    <mergeCell ref="B32:B39"/>
    <mergeCell ref="C23:C30"/>
    <mergeCell ref="C32:C39"/>
    <mergeCell ref="E6:V6"/>
    <mergeCell ref="E7:V7"/>
    <mergeCell ref="E8:V8"/>
    <mergeCell ref="E9:V9"/>
    <mergeCell ref="E11:V11"/>
    <mergeCell ref="S32:T32"/>
    <mergeCell ref="S33:T33"/>
    <mergeCell ref="S34:T34"/>
    <mergeCell ref="L26:T26"/>
    <mergeCell ref="B23:B30"/>
    <mergeCell ref="E10:V10"/>
    <mergeCell ref="E5:V5"/>
    <mergeCell ref="S27:T27"/>
    <mergeCell ref="S28:T28"/>
    <mergeCell ref="S29:T29"/>
    <mergeCell ref="S30:T30"/>
    <mergeCell ref="S31:T31"/>
    <mergeCell ref="L32:M32"/>
    <mergeCell ref="L33:M33"/>
    <mergeCell ref="L34:M34"/>
    <mergeCell ref="N27:R27"/>
    <mergeCell ref="N28:R28"/>
    <mergeCell ref="N29:R29"/>
    <mergeCell ref="N30:R30"/>
    <mergeCell ref="N31:R31"/>
    <mergeCell ref="N32:R32"/>
    <mergeCell ref="N33:R33"/>
    <mergeCell ref="N34:R34"/>
    <mergeCell ref="L28:M28"/>
    <mergeCell ref="L29:M29"/>
    <mergeCell ref="L30:M30"/>
    <mergeCell ref="L31:M31"/>
    <mergeCell ref="B3:V3"/>
    <mergeCell ref="B4:D4"/>
    <mergeCell ref="B5:D5"/>
    <mergeCell ref="B6:D6"/>
    <mergeCell ref="B7:D7"/>
    <mergeCell ref="B8:D8"/>
    <mergeCell ref="B9:D9"/>
    <mergeCell ref="B10:D10"/>
    <mergeCell ref="B11:D11"/>
    <mergeCell ref="B12:D12"/>
    <mergeCell ref="B13:D13"/>
    <mergeCell ref="B14:D14"/>
    <mergeCell ref="E4:V4"/>
    <mergeCell ref="Q20:V20"/>
    <mergeCell ref="J20:O20"/>
  </mergeCell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rango de 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mandrade</dc:creator>
  <cp:lastModifiedBy>Manuel Bueno</cp:lastModifiedBy>
  <dcterms:created xsi:type="dcterms:W3CDTF">2014-01-28T17:47:00Z</dcterms:created>
  <dcterms:modified xsi:type="dcterms:W3CDTF">2015-03-10T01:56:15Z</dcterms:modified>
</cp:coreProperties>
</file>